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Norte" sheetId="26" r:id="rId3"/>
    <sheet name="Cajamarca" sheetId="18" r:id="rId4"/>
    <sheet name="La Libertad" sheetId="19" r:id="rId5"/>
    <sheet name="Lambayeque" sheetId="20" r:id="rId6"/>
    <sheet name="Piura" sheetId="21" r:id="rId7"/>
    <sheet name="Tumbes" sheetId="27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2" hidden="1">Norte!$C$60:$F$64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E60" i="26" l="1"/>
  <c r="E59" i="26"/>
  <c r="E61" i="26"/>
  <c r="E62" i="26"/>
  <c r="E63" i="26"/>
  <c r="D60" i="26"/>
  <c r="D59" i="26"/>
  <c r="D61" i="26"/>
  <c r="D62" i="26"/>
  <c r="D63" i="26"/>
  <c r="C9" i="26"/>
  <c r="C9" i="27"/>
  <c r="C32" i="27"/>
  <c r="C9" i="21"/>
  <c r="C32" i="21"/>
  <c r="C9" i="20"/>
  <c r="C32" i="20"/>
  <c r="C32" i="19"/>
  <c r="C9" i="19"/>
  <c r="C56" i="27"/>
  <c r="C56" i="21"/>
  <c r="C56" i="20"/>
  <c r="C56" i="19"/>
  <c r="C56" i="18"/>
  <c r="C32" i="18"/>
  <c r="C9" i="18"/>
  <c r="N58" i="18" l="1"/>
  <c r="N59" i="18"/>
  <c r="N60" i="18"/>
  <c r="N61" i="18"/>
  <c r="N67" i="27" l="1"/>
  <c r="N66" i="27"/>
  <c r="N64" i="27"/>
  <c r="N63" i="27"/>
  <c r="N61" i="27"/>
  <c r="N60" i="27"/>
  <c r="N59" i="27"/>
  <c r="N58" i="27"/>
  <c r="B4" i="27"/>
  <c r="J3" i="27"/>
  <c r="B3" i="27"/>
  <c r="N67" i="21"/>
  <c r="N66" i="21"/>
  <c r="N64" i="21"/>
  <c r="N63" i="21"/>
  <c r="N61" i="21"/>
  <c r="N60" i="21"/>
  <c r="N59" i="21"/>
  <c r="N58" i="21"/>
  <c r="B4" i="21"/>
  <c r="J3" i="21"/>
  <c r="B3" i="21"/>
  <c r="N67" i="20"/>
  <c r="N66" i="20"/>
  <c r="N64" i="20"/>
  <c r="N63" i="20"/>
  <c r="N61" i="20"/>
  <c r="N60" i="20"/>
  <c r="N59" i="20"/>
  <c r="N58" i="20"/>
  <c r="B4" i="20"/>
  <c r="J3" i="20"/>
  <c r="B3" i="20"/>
  <c r="N67" i="19"/>
  <c r="N66" i="19"/>
  <c r="N64" i="19"/>
  <c r="N63" i="19"/>
  <c r="N61" i="19"/>
  <c r="N60" i="19"/>
  <c r="N59" i="19"/>
  <c r="N58" i="19"/>
  <c r="B4" i="19"/>
  <c r="J3" i="19"/>
  <c r="B3" i="19"/>
  <c r="P24" i="26" l="1"/>
  <c r="P23" i="26"/>
  <c r="P22" i="26"/>
  <c r="P21" i="26"/>
  <c r="P20" i="26"/>
  <c r="P19" i="26"/>
  <c r="P18" i="26"/>
  <c r="P17" i="26"/>
  <c r="P25" i="26" l="1"/>
  <c r="C32" i="26"/>
  <c r="F60" i="26" l="1"/>
  <c r="F62" i="26"/>
  <c r="N77" i="26"/>
  <c r="N78" i="26"/>
  <c r="N79" i="26"/>
  <c r="N80" i="26"/>
  <c r="N82" i="26"/>
  <c r="N83" i="26"/>
  <c r="O24" i="26" l="1"/>
  <c r="O23" i="26"/>
  <c r="O22" i="26"/>
  <c r="O21" i="26"/>
  <c r="O20" i="26"/>
  <c r="O19" i="26"/>
  <c r="O18" i="26"/>
  <c r="O17" i="26"/>
  <c r="O16" i="26" l="1"/>
  <c r="I4" i="26" l="1"/>
  <c r="N86" i="26"/>
  <c r="N85" i="26"/>
  <c r="C75" i="26"/>
  <c r="I3" i="26"/>
  <c r="F61" i="26"/>
  <c r="F63" i="26"/>
  <c r="F59" i="26"/>
  <c r="B4" i="26" l="1"/>
  <c r="N67" i="18" l="1"/>
  <c r="N66" i="18"/>
  <c r="N64" i="18" l="1"/>
  <c r="N63" i="18"/>
  <c r="B4" i="18" l="1"/>
  <c r="J3" i="18"/>
  <c r="B3" i="18"/>
  <c r="B3" i="26" l="1"/>
</calcChain>
</file>

<file path=xl/sharedStrings.xml><?xml version="1.0" encoding="utf-8"?>
<sst xmlns="http://schemas.openxmlformats.org/spreadsheetml/2006/main" count="363" uniqueCount="85">
  <si>
    <t>Índice</t>
  </si>
  <si>
    <t>1. Variación % anual del Índice General del Precios al Consumidor, según grupos de consumo</t>
  </si>
  <si>
    <t>Indice General</t>
  </si>
  <si>
    <t>Variación Porcentual Anual (Ene-Dic)</t>
  </si>
  <si>
    <t>Precios al Consumidor</t>
  </si>
  <si>
    <t>Alimentos y bebidas</t>
  </si>
  <si>
    <t>Vestido y calzado</t>
  </si>
  <si>
    <t>Alquiler de vivienda, comb. y electricidad</t>
  </si>
  <si>
    <t>Muebles, enseres del hogar y mante.</t>
  </si>
  <si>
    <t>Cuidados y conservación de la salud</t>
  </si>
  <si>
    <t>Transportes y Comunicaciones</t>
  </si>
  <si>
    <t>Esparcimiento, serv. culturales y ensañanza</t>
  </si>
  <si>
    <t>Otros bienes y servicios</t>
  </si>
  <si>
    <t>2. Variación % mensual del Índice General del Precios al Consumidor, según grupos de consumo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</si>
  <si>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</si>
  <si>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</si>
  <si>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</si>
  <si>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</si>
  <si>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</si>
  <si>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</si>
  <si>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</si>
  <si>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</si>
  <si>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</si>
  <si>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</si>
  <si>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</si>
  <si>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</si>
  <si>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IPC</t>
  </si>
  <si>
    <t xml:space="preserve">Alimentos </t>
  </si>
  <si>
    <t>Vestidos</t>
  </si>
  <si>
    <t>Vivienda</t>
  </si>
  <si>
    <t>Muebles</t>
  </si>
  <si>
    <t>Salud</t>
  </si>
  <si>
    <t>Trans y Comu</t>
  </si>
  <si>
    <t>Culturales</t>
  </si>
  <si>
    <t>Otros</t>
  </si>
  <si>
    <t>3. Variación del IPC de productos emblemáticos</t>
  </si>
  <si>
    <t>Índice  de Precios al Consumidor</t>
  </si>
  <si>
    <t>Alimentos</t>
  </si>
  <si>
    <t>Leche, quesos y huevos</t>
  </si>
  <si>
    <t>Carnes y preparados de carne</t>
  </si>
  <si>
    <t>Bebidas alcohólicas</t>
  </si>
  <si>
    <t>Combustibles y energía</t>
  </si>
  <si>
    <t>Combustibles</t>
  </si>
  <si>
    <t>Energía eléctrica</t>
  </si>
  <si>
    <t>Fuente: INEI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</si>
  <si>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r>
      <rPr>
        <b/>
        <sz val="11"/>
        <rFont val="Calibri"/>
        <family val="2"/>
        <scheme val="minor"/>
      </rPr>
      <t>Índice de Precios al Consumidor:</t>
    </r>
    <r>
      <rPr>
        <sz val="11"/>
        <rFont val="Calibri"/>
        <family val="2"/>
        <scheme val="minor"/>
      </rPr>
      <t xml:space="preserve"> Variación % Anual, según grupos de Consumo</t>
    </r>
  </si>
  <si>
    <r>
      <rPr>
        <b/>
        <sz val="11"/>
        <rFont val="Calibri"/>
        <family val="2"/>
        <scheme val="minor"/>
      </rPr>
      <t>Índice de Precios al Consumidor:</t>
    </r>
    <r>
      <rPr>
        <sz val="11"/>
        <rFont val="Calibri"/>
        <family val="2"/>
        <scheme val="minor"/>
      </rPr>
      <t xml:space="preserve"> Variación mensual según grupos de Consumo</t>
    </r>
  </si>
  <si>
    <t>var. Pp 16/17</t>
  </si>
  <si>
    <r>
      <rPr>
        <b/>
        <sz val="11"/>
        <rFont val="Calibri"/>
        <family val="2"/>
        <scheme val="minor"/>
      </rPr>
      <t>Índice de Precios al Consumidor:</t>
    </r>
    <r>
      <rPr>
        <sz val="11"/>
        <rFont val="Calibri"/>
        <family val="2"/>
        <scheme val="minor"/>
      </rPr>
      <t xml:space="preserve"> Variación % Anual (Ene-Dic)</t>
    </r>
  </si>
  <si>
    <t>Transportes</t>
  </si>
  <si>
    <t>Comunicaciones</t>
  </si>
  <si>
    <t>Fuente: INEI                                                                                                                                           Elaboración: CIE-PERUCÁMARAS</t>
  </si>
  <si>
    <t>Región</t>
  </si>
  <si>
    <t>Var. p.p</t>
  </si>
  <si>
    <t>Fuente: INEI</t>
  </si>
  <si>
    <t>Elaboración: CIE-PERUCÁMARAS</t>
  </si>
  <si>
    <t>3. Variación porcentual anual del IPC de las regiones del Oriente</t>
  </si>
  <si>
    <t>Ene - Dic 2017</t>
  </si>
  <si>
    <t>4. Variación del IPC de productos emblemáticos</t>
  </si>
  <si>
    <t>Promedio Simple</t>
  </si>
  <si>
    <t>Dif. P.p.</t>
  </si>
  <si>
    <t>Fuente: INEI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</si>
  <si>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 xml:space="preserve">Variación % Anual del IPC de las Regiones del Sur
</t>
  </si>
  <si>
    <t>Índice General</t>
  </si>
  <si>
    <t>Norte</t>
  </si>
  <si>
    <t>Cajamarca</t>
  </si>
  <si>
    <t>La Libertad</t>
  </si>
  <si>
    <t>Lambayeque</t>
  </si>
  <si>
    <t>Piura</t>
  </si>
  <si>
    <t>Tumbes</t>
  </si>
  <si>
    <t>Lunes, 12 de febrero de 2018</t>
  </si>
  <si>
    <t>Pesos nacional</t>
  </si>
  <si>
    <t>La tasa de inflación más alta fue de la región Piura, alcanzando los 3,8%, y la menor tasa fue en Cajamarca con -0,2%.</t>
  </si>
  <si>
    <t>Var% Prom Anual: 2,9%</t>
  </si>
  <si>
    <t>Esparcimiento, serv. culturales y enseñanza</t>
  </si>
  <si>
    <t>Pan y cereales</t>
  </si>
  <si>
    <t>Azúcar</t>
  </si>
  <si>
    <t>“Variación del Índice de Precios al Consumidor (IPC) - 2017”</t>
  </si>
  <si>
    <t>Información ampliada del Reporte Regional de la Macro Región Norte - Edición N° 277</t>
  </si>
  <si>
    <t>Macro Región Norte: Variación del Índice de Precios al Consumidor (IPC) - 2017</t>
  </si>
  <si>
    <t>Cajamarca: Variación del Índice de Precios al Consumidor - 2017</t>
  </si>
  <si>
    <t>La Libertad: Variación del Índice de Precios al Consumidor - 2017</t>
  </si>
  <si>
    <t>Lambayeque: Variación del Índice de Precios al Consumidor - 2017</t>
  </si>
  <si>
    <t>Piura: Variación del Índice de Precios al Consumidor - 2017</t>
  </si>
  <si>
    <t>Tumbes: Variación del Índice de Precios al Consumidor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</si>
</sst>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sz val="11"/>
      <color theme="4" tint="0.59999389629810485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/>
    <xf numFmtId="0" fontId="3" fillId="2" borderId="0" xfId="2" applyFill="1"/>
    <xf numFmtId="0" fontId="11" fillId="2" borderId="0" xfId="0" applyFont="1" applyFill="1"/>
    <xf numFmtId="0" fontId="11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15" fillId="2" borderId="0" xfId="0" applyFont="1" applyFill="1" applyBorder="1"/>
    <xf numFmtId="0" fontId="0" fillId="2" borderId="8" xfId="0" applyFill="1" applyBorder="1" applyAlignment="1"/>
    <xf numFmtId="0" fontId="16" fillId="2" borderId="8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0" xfId="0" applyFill="1" applyBorder="1" applyAlignment="1"/>
    <xf numFmtId="0" fontId="7" fillId="5" borderId="9" xfId="0" applyFont="1" applyFill="1" applyBorder="1"/>
    <xf numFmtId="0" fontId="7" fillId="5" borderId="10" xfId="0" applyFont="1" applyFill="1" applyBorder="1"/>
    <xf numFmtId="0" fontId="7" fillId="5" borderId="11" xfId="0" applyFont="1" applyFill="1" applyBorder="1"/>
    <xf numFmtId="0" fontId="7" fillId="2" borderId="9" xfId="0" applyFont="1" applyFill="1" applyBorder="1" applyAlignment="1">
      <alignment horizontal="left" indent="8"/>
    </xf>
    <xf numFmtId="0" fontId="7" fillId="2" borderId="10" xfId="0" applyFont="1" applyFill="1" applyBorder="1"/>
    <xf numFmtId="0" fontId="7" fillId="2" borderId="11" xfId="0" applyFont="1" applyFill="1" applyBorder="1"/>
    <xf numFmtId="0" fontId="7" fillId="4" borderId="17" xfId="0" applyFont="1" applyFill="1" applyBorder="1" applyAlignment="1">
      <alignment horizontal="center" vertical="center"/>
    </xf>
    <xf numFmtId="164" fontId="7" fillId="5" borderId="11" xfId="1" applyNumberFormat="1" applyFont="1" applyFill="1" applyBorder="1"/>
    <xf numFmtId="164" fontId="7" fillId="5" borderId="12" xfId="1" applyNumberFormat="1" applyFont="1" applyFill="1" applyBorder="1"/>
    <xf numFmtId="164" fontId="7" fillId="2" borderId="13" xfId="1" applyNumberFormat="1" applyFont="1" applyFill="1" applyBorder="1"/>
    <xf numFmtId="164" fontId="7" fillId="2" borderId="12" xfId="1" applyNumberFormat="1" applyFont="1" applyFill="1" applyBorder="1"/>
    <xf numFmtId="0" fontId="11" fillId="2" borderId="8" xfId="0" applyFont="1" applyFill="1" applyBorder="1"/>
    <xf numFmtId="0" fontId="14" fillId="2" borderId="0" xfId="0" applyFont="1" applyFill="1" applyAlignment="1">
      <alignment vertical="center"/>
    </xf>
    <xf numFmtId="0" fontId="7" fillId="4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2" borderId="12" xfId="0" applyFont="1" applyFill="1" applyBorder="1"/>
    <xf numFmtId="0" fontId="9" fillId="4" borderId="12" xfId="0" applyFont="1" applyFill="1" applyBorder="1" applyAlignment="1">
      <alignment horizontal="center"/>
    </xf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0" fontId="7" fillId="2" borderId="0" xfId="0" applyFont="1" applyFill="1" applyBorder="1" applyAlignment="1"/>
    <xf numFmtId="0" fontId="7" fillId="4" borderId="3" xfId="0" applyFont="1" applyFill="1" applyBorder="1"/>
    <xf numFmtId="0" fontId="7" fillId="4" borderId="3" xfId="0" applyFont="1" applyFill="1" applyBorder="1" applyAlignment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indent="1"/>
    </xf>
    <xf numFmtId="164" fontId="7" fillId="2" borderId="0" xfId="1" applyNumberFormat="1" applyFont="1" applyFill="1" applyBorder="1"/>
    <xf numFmtId="172" fontId="7" fillId="2" borderId="0" xfId="0" applyNumberFormat="1" applyFont="1" applyFill="1" applyBorder="1"/>
    <xf numFmtId="0" fontId="2" fillId="2" borderId="3" xfId="0" applyFont="1" applyFill="1" applyBorder="1" applyAlignment="1">
      <alignment horizontal="left" indent="1"/>
    </xf>
    <xf numFmtId="0" fontId="7" fillId="2" borderId="3" xfId="0" applyFont="1" applyFill="1" applyBorder="1"/>
    <xf numFmtId="164" fontId="7" fillId="2" borderId="3" xfId="1" applyNumberFormat="1" applyFont="1" applyFill="1" applyBorder="1"/>
    <xf numFmtId="172" fontId="7" fillId="2" borderId="3" xfId="0" applyNumberFormat="1" applyFont="1" applyFill="1" applyBorder="1"/>
    <xf numFmtId="0" fontId="17" fillId="2" borderId="0" xfId="0" applyFont="1" applyFill="1" applyBorder="1" applyAlignment="1">
      <alignment vertical="top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3" xfId="1" applyNumberFormat="1" applyFont="1" applyFill="1" applyBorder="1" applyAlignment="1">
      <alignment horizontal="right" vertical="center"/>
    </xf>
    <xf numFmtId="0" fontId="11" fillId="2" borderId="7" xfId="0" applyFont="1" applyFill="1" applyBorder="1"/>
    <xf numFmtId="0" fontId="11" fillId="2" borderId="14" xfId="0" applyFont="1" applyFill="1" applyBorder="1"/>
    <xf numFmtId="0" fontId="11" fillId="2" borderId="15" xfId="0" applyFont="1" applyFill="1" applyBorder="1"/>
    <xf numFmtId="0" fontId="11" fillId="2" borderId="16" xfId="0" applyFont="1" applyFill="1" applyBorder="1"/>
    <xf numFmtId="0" fontId="13" fillId="2" borderId="0" xfId="0" applyFont="1" applyFill="1" applyBorder="1" applyAlignment="1"/>
    <xf numFmtId="164" fontId="2" fillId="2" borderId="0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0" fontId="17" fillId="2" borderId="0" xfId="0" applyFont="1" applyFill="1"/>
    <xf numFmtId="172" fontId="17" fillId="2" borderId="0" xfId="0" applyNumberFormat="1" applyFont="1" applyFill="1"/>
    <xf numFmtId="164" fontId="17" fillId="2" borderId="0" xfId="1" applyNumberFormat="1" applyFont="1" applyFill="1"/>
    <xf numFmtId="172" fontId="7" fillId="2" borderId="0" xfId="0" applyNumberFormat="1" applyFont="1" applyFill="1"/>
    <xf numFmtId="165" fontId="7" fillId="2" borderId="0" xfId="0" applyNumberFormat="1" applyFont="1" applyFill="1"/>
    <xf numFmtId="164" fontId="7" fillId="2" borderId="0" xfId="1" applyNumberFormat="1" applyFont="1" applyFill="1"/>
    <xf numFmtId="0" fontId="13" fillId="2" borderId="0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3" fillId="0" borderId="0" xfId="2"/>
    <xf numFmtId="0" fontId="12" fillId="2" borderId="0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1" fillId="2" borderId="0" xfId="0" applyFont="1" applyFill="1" applyBorder="1" applyAlignment="1"/>
    <xf numFmtId="164" fontId="11" fillId="2" borderId="0" xfId="1" applyNumberFormat="1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19" fillId="2" borderId="8" xfId="0" applyFont="1" applyFill="1" applyBorder="1" applyAlignment="1">
      <alignment vertical="top" wrapText="1"/>
    </xf>
    <xf numFmtId="0" fontId="7" fillId="2" borderId="8" xfId="0" applyFont="1" applyFill="1" applyBorder="1"/>
    <xf numFmtId="0" fontId="12" fillId="2" borderId="0" xfId="0" applyFont="1" applyFill="1" applyBorder="1" applyAlignment="1"/>
    <xf numFmtId="0" fontId="12" fillId="2" borderId="8" xfId="0" applyFont="1" applyFill="1" applyBorder="1" applyAlignment="1"/>
    <xf numFmtId="0" fontId="22" fillId="2" borderId="0" xfId="0" applyFont="1" applyFill="1" applyBorder="1" applyAlignment="1">
      <alignment vertical="center" wrapText="1"/>
    </xf>
    <xf numFmtId="0" fontId="22" fillId="2" borderId="8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/>
    </xf>
    <xf numFmtId="17" fontId="21" fillId="2" borderId="0" xfId="0" applyNumberFormat="1" applyFont="1" applyFill="1"/>
    <xf numFmtId="164" fontId="11" fillId="2" borderId="0" xfId="1" applyNumberFormat="1" applyFont="1" applyFill="1"/>
    <xf numFmtId="0" fontId="17" fillId="2" borderId="8" xfId="0" applyFont="1" applyFill="1" applyBorder="1" applyAlignment="1">
      <alignment horizontal="center" vertical="center"/>
    </xf>
    <xf numFmtId="172" fontId="17" fillId="2" borderId="8" xfId="0" applyNumberFormat="1" applyFont="1" applyFill="1" applyBorder="1" applyAlignment="1">
      <alignment horizontal="center" vertical="center"/>
    </xf>
    <xf numFmtId="0" fontId="7" fillId="2" borderId="14" xfId="0" applyFont="1" applyFill="1" applyBorder="1"/>
    <xf numFmtId="0" fontId="7" fillId="2" borderId="15" xfId="0" applyFont="1" applyFill="1" applyBorder="1"/>
    <xf numFmtId="0" fontId="7" fillId="2" borderId="16" xfId="0" applyFont="1" applyFill="1" applyBorder="1"/>
    <xf numFmtId="0" fontId="17" fillId="2" borderId="0" xfId="0" applyFont="1" applyFill="1" applyBorder="1"/>
    <xf numFmtId="164" fontId="17" fillId="2" borderId="0" xfId="1" applyNumberFormat="1" applyFont="1" applyFill="1" applyBorder="1" applyAlignment="1"/>
    <xf numFmtId="164" fontId="17" fillId="2" borderId="0" xfId="1" applyNumberFormat="1" applyFont="1" applyFill="1" applyBorder="1" applyAlignment="1">
      <alignment vertical="top"/>
    </xf>
    <xf numFmtId="0" fontId="7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left"/>
    </xf>
    <xf numFmtId="164" fontId="2" fillId="2" borderId="3" xfId="1" applyNumberFormat="1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43" fontId="2" fillId="2" borderId="1" xfId="30" applyFont="1" applyFill="1" applyBorder="1" applyAlignment="1">
      <alignment horizontal="center" vertical="center"/>
    </xf>
    <xf numFmtId="43" fontId="2" fillId="2" borderId="0" xfId="30" applyFont="1" applyFill="1" applyBorder="1" applyAlignment="1">
      <alignment horizontal="center" vertical="center"/>
    </xf>
    <xf numFmtId="43" fontId="2" fillId="2" borderId="3" xfId="3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 indent="3"/>
    </xf>
    <xf numFmtId="164" fontId="23" fillId="2" borderId="11" xfId="1" applyNumberFormat="1" applyFont="1" applyFill="1" applyBorder="1" applyAlignment="1">
      <alignment vertical="center"/>
    </xf>
    <xf numFmtId="164" fontId="23" fillId="2" borderId="0" xfId="1" applyNumberFormat="1" applyFont="1" applyFill="1" applyBorder="1" applyAlignment="1">
      <alignment vertical="center"/>
    </xf>
    <xf numFmtId="0" fontId="24" fillId="5" borderId="11" xfId="0" applyFont="1" applyFill="1" applyBorder="1" applyAlignment="1">
      <alignment horizontal="right"/>
    </xf>
    <xf numFmtId="164" fontId="25" fillId="2" borderId="0" xfId="1" applyNumberFormat="1" applyFont="1" applyFill="1" applyAlignment="1">
      <alignment horizontal="left" vertical="center"/>
    </xf>
    <xf numFmtId="164" fontId="26" fillId="2" borderId="0" xfId="1" applyNumberFormat="1" applyFont="1" applyFill="1"/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20" fillId="2" borderId="0" xfId="0" applyFont="1" applyFill="1" applyBorder="1" applyAlignment="1">
      <alignment vertical="center" wrapText="1"/>
    </xf>
    <xf numFmtId="0" fontId="20" fillId="2" borderId="8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top" wrapText="1"/>
    </xf>
    <xf numFmtId="0" fontId="27" fillId="3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 Narrow" panose="020B0606020202030204" pitchFamily="34" charset="0"/>
              </a:defRPr>
            </a:pPr>
            <a:r>
              <a:rPr lang="en-US" sz="1100">
                <a:latin typeface="Arial Narrow" panose="020B0606020202030204" pitchFamily="34" charset="0"/>
              </a:rPr>
              <a:t>Macro</a:t>
            </a:r>
            <a:r>
              <a:rPr lang="en-US" sz="1100" baseline="0">
                <a:latin typeface="Arial Narrow" panose="020B0606020202030204" pitchFamily="34" charset="0"/>
              </a:rPr>
              <a:t> Región Norte</a:t>
            </a:r>
            <a:r>
              <a:rPr lang="en-US" sz="1100">
                <a:latin typeface="Arial Narrow" panose="020B0606020202030204" pitchFamily="34" charset="0"/>
              </a:rPr>
              <a:t>: Variación % Anual del IPC por Regiones 2016</a:t>
            </a:r>
            <a:r>
              <a:rPr lang="en-US" sz="1100" baseline="0">
                <a:latin typeface="Arial Narrow" panose="020B0606020202030204" pitchFamily="34" charset="0"/>
              </a:rPr>
              <a:t> - 2017</a:t>
            </a:r>
            <a:r>
              <a:rPr lang="en-US" sz="1100">
                <a:latin typeface="Arial Narrow" panose="020B0606020202030204" pitchFamily="34" charset="0"/>
              </a:rPr>
              <a:t>
</a:t>
            </a:r>
          </a:p>
        </c:rich>
      </c:tx>
      <c:layout>
        <c:manualLayout>
          <c:xMode val="edge"/>
          <c:yMode val="edge"/>
          <c:x val="0.11274456773065251"/>
          <c:y val="2.204861111111111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noFill/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17882184712406E-2"/>
          <c:y val="0.21652847222222221"/>
          <c:w val="0.81201220462696377"/>
          <c:h val="0.60244513888888884"/>
        </c:manualLayout>
      </c:layout>
      <c:bar3D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8375631048234273E-3"/>
                  <c:y val="-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2028008885099545E-3"/>
                  <c:y val="-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832776069707935E-3"/>
                  <c:y val="-4.4097222222221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16666666666658E-2"/>
                  <c:y val="-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Norte!$C$59:$C$63</c:f>
              <c:strCache>
                <c:ptCount val="5"/>
                <c:pt idx="0">
                  <c:v>Piura</c:v>
                </c:pt>
                <c:pt idx="1">
                  <c:v>Tumbes</c:v>
                </c:pt>
                <c:pt idx="2">
                  <c:v>Lambayeque</c:v>
                </c:pt>
                <c:pt idx="3">
                  <c:v>La Libertad</c:v>
                </c:pt>
                <c:pt idx="4">
                  <c:v>Cajamarca</c:v>
                </c:pt>
              </c:strCache>
            </c:strRef>
          </c:cat>
          <c:val>
            <c:numRef>
              <c:f>Norte!$D$59:$D$63</c:f>
              <c:numCache>
                <c:formatCode>0.0%</c:formatCode>
                <c:ptCount val="5"/>
                <c:pt idx="0">
                  <c:v>3.1934526197544777E-2</c:v>
                </c:pt>
                <c:pt idx="1">
                  <c:v>2.9477151090983922E-2</c:v>
                </c:pt>
                <c:pt idx="2">
                  <c:v>3.3676257836360746E-2</c:v>
                </c:pt>
                <c:pt idx="3">
                  <c:v>4.0933749794509255E-2</c:v>
                </c:pt>
                <c:pt idx="4">
                  <c:v>2.642875178856996E-2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1166666666666667E-2"/>
                  <c:y val="-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111111111111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6666666666667E-2"/>
                  <c:y val="-1.7638888888888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166666666666667E-2"/>
                  <c:y val="-2.2048611111111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237548451105985E-2"/>
                  <c:y val="-4.4097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86462370925506E-2"/>
                  <c:y val="-4.4097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solidFill>
                      <a:schemeClr val="accent2">
                        <a:lumMod val="50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Norte!$C$59:$C$63</c:f>
              <c:strCache>
                <c:ptCount val="5"/>
                <c:pt idx="0">
                  <c:v>Piura</c:v>
                </c:pt>
                <c:pt idx="1">
                  <c:v>Tumbes</c:v>
                </c:pt>
                <c:pt idx="2">
                  <c:v>Lambayeque</c:v>
                </c:pt>
                <c:pt idx="3">
                  <c:v>La Libertad</c:v>
                </c:pt>
                <c:pt idx="4">
                  <c:v>Cajamarca</c:v>
                </c:pt>
              </c:strCache>
            </c:strRef>
          </c:cat>
          <c:val>
            <c:numRef>
              <c:f>Norte!$E$59:$E$63</c:f>
              <c:numCache>
                <c:formatCode>0.0%</c:formatCode>
                <c:ptCount val="5"/>
                <c:pt idx="0">
                  <c:v>3.7866417852421952E-2</c:v>
                </c:pt>
                <c:pt idx="1">
                  <c:v>3.3032072302647375E-2</c:v>
                </c:pt>
                <c:pt idx="2">
                  <c:v>2.6747531296166693E-2</c:v>
                </c:pt>
                <c:pt idx="3">
                  <c:v>2.3136449778900836E-2</c:v>
                </c:pt>
                <c:pt idx="4">
                  <c:v>-2.0500205002049743E-3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435520"/>
        <c:axId val="83437056"/>
        <c:axId val="0"/>
      </c:bar3DChart>
      <c:catAx>
        <c:axId val="83435520"/>
        <c:scaling>
          <c:orientation val="minMax"/>
        </c:scaling>
        <c:delete val="0"/>
        <c:axPos val="b"/>
        <c:majorTickMark val="in"/>
        <c:minorTickMark val="none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83437056"/>
        <c:crosses val="autoZero"/>
        <c:auto val="1"/>
        <c:lblAlgn val="ctr"/>
        <c:lblOffset val="100"/>
        <c:noMultiLvlLbl val="0"/>
      </c:catAx>
      <c:valAx>
        <c:axId val="83437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83435520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42317425925925928"/>
          <c:y val="0.11598854166666667"/>
          <c:w val="0.18171462962962961"/>
          <c:h val="8.8925694444444439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 i="0" baseline="0">
                <a:effectLst/>
              </a:rPr>
              <a:t>Macro Región Norte: </a:t>
            </a:r>
          </a:p>
          <a:p>
            <a:pPr>
              <a:defRPr sz="1000"/>
            </a:pPr>
            <a:r>
              <a:rPr lang="es-PE" sz="1000" b="1" i="0" baseline="0">
                <a:effectLst/>
              </a:rPr>
              <a:t>Variación %  Anualizada del Índice de Precios al Consumidor </a:t>
            </a:r>
            <a:endParaRPr lang="es-PE" sz="1000">
              <a:effectLst/>
            </a:endParaRPr>
          </a:p>
          <a:p>
            <a:pPr>
              <a:defRPr sz="1000"/>
            </a:pPr>
            <a:r>
              <a:rPr lang="es-PE" sz="1000" b="0" i="0" baseline="0">
                <a:effectLst/>
              </a:rPr>
              <a:t>(promedio simple  2011 al 2017)</a:t>
            </a:r>
            <a:endParaRPr lang="es-PE" sz="1000">
              <a:effectLst/>
            </a:endParaRPr>
          </a:p>
        </c:rich>
      </c:tx>
      <c:layout>
        <c:manualLayout>
          <c:xMode val="edge"/>
          <c:yMode val="edge"/>
          <c:x val="0.20450565704055007"/>
          <c:y val="2.64428991272802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482222222222224E-2"/>
          <c:y val="0.21652847222222221"/>
          <c:w val="0.89748074074074069"/>
          <c:h val="0.5980354166666667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  <a:prstDash val="dashDot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Norte!$H$16:$N$16</c:f>
              <c:numCache>
                <c:formatCode>0.0%</c:formatCode>
                <c:ptCount val="7"/>
                <c:pt idx="0">
                  <c:v>5.9732234809474649E-2</c:v>
                </c:pt>
                <c:pt idx="1">
                  <c:v>2.5028879476318933E-2</c:v>
                </c:pt>
                <c:pt idx="2">
                  <c:v>2.8549962434260001E-2</c:v>
                </c:pt>
                <c:pt idx="3">
                  <c:v>2.8505339316150069E-2</c:v>
                </c:pt>
                <c:pt idx="4">
                  <c:v>3.3143378933662593E-2</c:v>
                </c:pt>
                <c:pt idx="5">
                  <c:v>3.2522055092721436E-2</c:v>
                </c:pt>
                <c:pt idx="6">
                  <c:v>2.3968042609853635E-2</c:v>
                </c:pt>
              </c:numCache>
            </c:numRef>
          </c:val>
          <c:smooth val="0"/>
        </c:ser>
        <c:ser>
          <c:idx val="1"/>
          <c:order val="1"/>
          <c:tx>
            <c:v>Nacional</c:v>
          </c:tx>
          <c:spPr>
            <a:ln>
              <a:prstDash val="sysDot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3.6499946818741594E-2"/>
                  <c:y val="2.7787253342753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solidFill>
                      <a:schemeClr val="bg1">
                        <a:lumMod val="50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Norte!$H$28:$N$28</c:f>
              <c:numCache>
                <c:formatCode>0.0%</c:formatCode>
                <c:ptCount val="7"/>
                <c:pt idx="0">
                  <c:v>1.4999999999999999E-2</c:v>
                </c:pt>
                <c:pt idx="1">
                  <c:v>1.4999999999999999E-2</c:v>
                </c:pt>
                <c:pt idx="2">
                  <c:v>1.4999999999999999E-2</c:v>
                </c:pt>
                <c:pt idx="3">
                  <c:v>1.4999999999999999E-2</c:v>
                </c:pt>
                <c:pt idx="4">
                  <c:v>1.4999999999999999E-2</c:v>
                </c:pt>
                <c:pt idx="5">
                  <c:v>1.4999999999999999E-2</c:v>
                </c:pt>
                <c:pt idx="6">
                  <c:v>1.4999999999999999E-2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88768"/>
        <c:axId val="83490304"/>
      </c:lineChart>
      <c:catAx>
        <c:axId val="8348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3490304"/>
        <c:crosses val="autoZero"/>
        <c:auto val="1"/>
        <c:lblAlgn val="ctr"/>
        <c:lblOffset val="100"/>
        <c:noMultiLvlLbl val="0"/>
      </c:catAx>
      <c:valAx>
        <c:axId val="83490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83488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>
                <a:effectLst/>
              </a:rPr>
              <a:t>MACRO REGIÓN NORTE:    </a:t>
            </a:r>
          </a:p>
          <a:p>
            <a:pPr>
              <a:defRPr sz="900"/>
            </a:pPr>
            <a:r>
              <a:rPr lang="en-US" sz="900" b="1" i="0" baseline="0">
                <a:effectLst/>
              </a:rPr>
              <a:t>Variación Porcentual Anualizado del IPC de los principales grupos  de consumo</a:t>
            </a:r>
            <a:endParaRPr lang="es-PE" sz="9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276643641257736E-2"/>
          <c:y val="0.11024305555555555"/>
          <c:w val="0.83725678683774218"/>
          <c:h val="0.63399305555555552"/>
        </c:manualLayout>
      </c:layout>
      <c:lineChart>
        <c:grouping val="standard"/>
        <c:varyColors val="0"/>
        <c:ser>
          <c:idx val="0"/>
          <c:order val="0"/>
          <c:tx>
            <c:strRef>
              <c:f>Norte!$C$17</c:f>
              <c:strCache>
                <c:ptCount val="1"/>
                <c:pt idx="0">
                  <c:v>Alimentos y bebidas</c:v>
                </c:pt>
              </c:strCache>
            </c:strRef>
          </c:tx>
          <c:marker>
            <c:symbol val="none"/>
          </c:marker>
          <c:cat>
            <c:numRef>
              <c:f>Norte!$H$15:$N$15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Norte!$H$17:$N$17</c:f>
              <c:numCache>
                <c:formatCode>0.0%</c:formatCode>
                <c:ptCount val="7"/>
                <c:pt idx="0">
                  <c:v>8.3666653722185735E-2</c:v>
                </c:pt>
                <c:pt idx="1">
                  <c:v>3.4598914192542685E-2</c:v>
                </c:pt>
                <c:pt idx="2">
                  <c:v>2.757091891517427E-2</c:v>
                </c:pt>
                <c:pt idx="3">
                  <c:v>3.5072639633262792E-2</c:v>
                </c:pt>
                <c:pt idx="4">
                  <c:v>4.5396075877228492E-2</c:v>
                </c:pt>
                <c:pt idx="5">
                  <c:v>3.6883011697272927E-2</c:v>
                </c:pt>
                <c:pt idx="6">
                  <c:v>1.6343452854846507E-2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Norte!$C$19</c:f>
              <c:strCache>
                <c:ptCount val="1"/>
                <c:pt idx="0">
                  <c:v>Alquiler de vivienda, comb. y electricidad</c:v>
                </c:pt>
              </c:strCache>
            </c:strRef>
          </c:tx>
          <c:marker>
            <c:symbol val="none"/>
          </c:marker>
          <c:cat>
            <c:numRef>
              <c:f>Norte!$H$15:$N$15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Norte!$H$19:$N$19</c:f>
              <c:numCache>
                <c:formatCode>0.0%</c:formatCode>
                <c:ptCount val="7"/>
                <c:pt idx="0">
                  <c:v>3.1583937424694453E-2</c:v>
                </c:pt>
                <c:pt idx="1">
                  <c:v>2.106230613104576E-2</c:v>
                </c:pt>
                <c:pt idx="2">
                  <c:v>5.2000900123767124E-2</c:v>
                </c:pt>
                <c:pt idx="3">
                  <c:v>3.2264389739567578E-2</c:v>
                </c:pt>
                <c:pt idx="4">
                  <c:v>6.4774042031463086E-2</c:v>
                </c:pt>
                <c:pt idx="5">
                  <c:v>3.2306195264352855E-2</c:v>
                </c:pt>
                <c:pt idx="6">
                  <c:v>6.2056180481366852E-3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Norte!$C$22</c:f>
              <c:strCache>
                <c:ptCount val="1"/>
                <c:pt idx="0">
                  <c:v>Transportes y Comunicaciones</c:v>
                </c:pt>
              </c:strCache>
            </c:strRef>
          </c:tx>
          <c:marker>
            <c:symbol val="none"/>
          </c:marker>
          <c:cat>
            <c:numRef>
              <c:f>Norte!$H$15:$N$15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Norte!$H$22:$N$22</c:f>
              <c:numCache>
                <c:formatCode>0.0%</c:formatCode>
                <c:ptCount val="7"/>
                <c:pt idx="0">
                  <c:v>7.824267782426797E-2</c:v>
                </c:pt>
                <c:pt idx="1">
                  <c:v>1.3087804705965267E-2</c:v>
                </c:pt>
                <c:pt idx="2">
                  <c:v>3.7868235949578777E-2</c:v>
                </c:pt>
                <c:pt idx="3">
                  <c:v>1.6540571371055579E-2</c:v>
                </c:pt>
                <c:pt idx="4">
                  <c:v>1.0231529613677903E-3</c:v>
                </c:pt>
                <c:pt idx="5">
                  <c:v>3.6268319622807521E-3</c:v>
                </c:pt>
                <c:pt idx="6">
                  <c:v>4.8933129650618579E-2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Norte!$C$23</c:f>
              <c:strCache>
                <c:ptCount val="1"/>
                <c:pt idx="0">
                  <c:v>Esparcimiento, serv. culturales y enseñanza</c:v>
                </c:pt>
              </c:strCache>
            </c:strRef>
          </c:tx>
          <c:marker>
            <c:symbol val="none"/>
          </c:marker>
          <c:cat>
            <c:numRef>
              <c:f>Norte!$H$15:$N$15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Norte!$H$23:$N$23</c:f>
              <c:numCache>
                <c:formatCode>0.0%</c:formatCode>
                <c:ptCount val="7"/>
                <c:pt idx="0">
                  <c:v>1.8461599476491841E-2</c:v>
                </c:pt>
                <c:pt idx="1">
                  <c:v>1.1312305295950065E-2</c:v>
                </c:pt>
                <c:pt idx="2">
                  <c:v>2.2737336593442681E-2</c:v>
                </c:pt>
                <c:pt idx="3">
                  <c:v>2.6090885132336927E-2</c:v>
                </c:pt>
                <c:pt idx="4">
                  <c:v>2.4620239230938479E-2</c:v>
                </c:pt>
                <c:pt idx="5">
                  <c:v>3.5810205908684001E-2</c:v>
                </c:pt>
                <c:pt idx="6">
                  <c:v>3.2878133102852036E-2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74464"/>
        <c:axId val="92576000"/>
      </c:lineChart>
      <c:catAx>
        <c:axId val="9257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92576000"/>
        <c:crosses val="autoZero"/>
        <c:auto val="1"/>
        <c:lblAlgn val="ctr"/>
        <c:lblOffset val="100"/>
        <c:noMultiLvlLbl val="0"/>
      </c:catAx>
      <c:valAx>
        <c:axId val="92576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9257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165964329753143"/>
          <c:y val="0.75503263888888894"/>
          <c:w val="0.79910834552276633"/>
          <c:h val="0.14698333333333333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100853</xdr:rowOff>
    </xdr:to>
    <xdr:sp macro="" textlink="">
      <xdr:nvSpPr>
        <xdr:cNvPr id="10" name="9 Flecha derecha"/>
        <xdr:cNvSpPr/>
      </xdr:nvSpPr>
      <xdr:spPr>
        <a:xfrm>
          <a:off x="11037794" y="986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7</xdr:col>
      <xdr:colOff>519974</xdr:colOff>
      <xdr:row>51</xdr:row>
      <xdr:rowOff>15946</xdr:rowOff>
    </xdr:from>
    <xdr:to>
      <xdr:col>14</xdr:col>
      <xdr:colOff>422063</xdr:colOff>
      <xdr:row>66</xdr:row>
      <xdr:rowOff>38446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744071</xdr:colOff>
      <xdr:row>9</xdr:row>
      <xdr:rowOff>93007</xdr:rowOff>
    </xdr:from>
    <xdr:to>
      <xdr:col>22</xdr:col>
      <xdr:colOff>787659</xdr:colOff>
      <xdr:row>24</xdr:row>
      <xdr:rowOff>126713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709607</xdr:colOff>
      <xdr:row>31</xdr:row>
      <xdr:rowOff>71557</xdr:rowOff>
    </xdr:from>
    <xdr:to>
      <xdr:col>22</xdr:col>
      <xdr:colOff>762000</xdr:colOff>
      <xdr:row>46</xdr:row>
      <xdr:rowOff>94057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0.9277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71762"/>
          <a:ext cx="5400000" cy="208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50">
              <a:effectLst/>
              <a:latin typeface="Arial Narrow" panose="020B0606020202030204" pitchFamily="34" charset="0"/>
              <a:ea typeface="+mn-ea"/>
              <a:cs typeface="+mn-cs"/>
            </a:rPr>
            <a:t>Fuente:</a:t>
          </a:r>
          <a:r>
            <a:rPr lang="es-PE" sz="750" baseline="0">
              <a:effectLst/>
              <a:latin typeface="Arial Narrow" panose="020B0606020202030204" pitchFamily="34" charset="0"/>
              <a:ea typeface="+mn-ea"/>
              <a:cs typeface="+mn-cs"/>
            </a:rPr>
            <a:t> INEI				               Elaboración: CIE-PERUCÁMARAS</a:t>
          </a:r>
          <a:endParaRPr lang="es-PE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0.92628</cdr:y>
    </cdr:from>
    <cdr:to>
      <cdr:x>1</cdr:x>
      <cdr:y>0.98868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69244"/>
          <a:ext cx="5396638" cy="179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50">
              <a:effectLst/>
              <a:latin typeface="Arial Narrow" panose="020B0606020202030204" pitchFamily="34" charset="0"/>
              <a:ea typeface="+mn-ea"/>
              <a:cs typeface="+mn-cs"/>
            </a:rPr>
            <a:t>Fuente:</a:t>
          </a:r>
          <a:r>
            <a:rPr lang="es-PE" sz="750" baseline="0">
              <a:effectLst/>
              <a:latin typeface="Arial Narrow" panose="020B0606020202030204" pitchFamily="34" charset="0"/>
              <a:ea typeface="+mn-ea"/>
              <a:cs typeface="+mn-cs"/>
            </a:rPr>
            <a:t> INEI	                                                                                                                                     Elaboración: CIE-PERUCÁMARAS</a:t>
          </a:r>
          <a:endParaRPr lang="es-PE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s-PE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0.77286</cdr:x>
      <cdr:y>0.68168</cdr:y>
    </cdr:from>
    <cdr:to>
      <cdr:x>0.9423</cdr:x>
      <cdr:y>0.79407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4170829" y="1964393"/>
          <a:ext cx="9144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 baseline="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Nacional</a:t>
          </a:r>
          <a:endParaRPr lang="es-PE" sz="750">
            <a:solidFill>
              <a:schemeClr val="bg1">
                <a:lumMod val="50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0.01346</cdr:x>
      <cdr:y>0.92767</cdr:y>
    </cdr:from>
    <cdr:to>
      <cdr:x>0.99192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781" y="2671695"/>
          <a:ext cx="5291904" cy="208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50">
              <a:effectLst/>
              <a:latin typeface="Arial Narrow" panose="020B0606020202030204" pitchFamily="34" charset="0"/>
              <a:ea typeface="+mn-ea"/>
              <a:cs typeface="+mn-cs"/>
            </a:rPr>
            <a:t>Fuente:</a:t>
          </a:r>
          <a:r>
            <a:rPr lang="es-PE" sz="750" baseline="0">
              <a:effectLst/>
              <a:latin typeface="Arial Narrow" panose="020B0606020202030204" pitchFamily="34" charset="0"/>
              <a:ea typeface="+mn-ea"/>
              <a:cs typeface="+mn-cs"/>
            </a:rPr>
            <a:t> INEI	                                                                                                                                     Elaboración: CIE-PERUCÁMARAS</a:t>
          </a:r>
          <a:endParaRPr lang="es-PE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13" t="s">
        <v>78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2:18" ht="19.5" customHeight="1" x14ac:dyDescent="0.25">
      <c r="B4" s="114" t="s">
        <v>77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2:18" ht="15" customHeight="1" x14ac:dyDescent="0.25">
      <c r="B5" s="115" t="s">
        <v>70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16" t="s">
        <v>0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2:15" x14ac:dyDescent="0.25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2:15" x14ac:dyDescent="0.25"/>
    <row r="11" spans="2:15" x14ac:dyDescent="0.25">
      <c r="G11" s="6"/>
    </row>
    <row r="12" spans="2:15" x14ac:dyDescent="0.25">
      <c r="F12" s="6" t="s">
        <v>64</v>
      </c>
      <c r="G12" s="6"/>
      <c r="J12" s="2">
        <v>2</v>
      </c>
    </row>
    <row r="13" spans="2:15" x14ac:dyDescent="0.25">
      <c r="G13" s="6" t="s">
        <v>65</v>
      </c>
      <c r="J13" s="2">
        <v>3</v>
      </c>
    </row>
    <row r="14" spans="2:15" x14ac:dyDescent="0.25">
      <c r="G14" s="6" t="s">
        <v>66</v>
      </c>
      <c r="J14" s="2">
        <v>4</v>
      </c>
    </row>
    <row r="15" spans="2:15" x14ac:dyDescent="0.25">
      <c r="G15" s="6" t="s">
        <v>67</v>
      </c>
      <c r="J15" s="2">
        <v>5</v>
      </c>
    </row>
    <row r="16" spans="2:15" x14ac:dyDescent="0.25">
      <c r="G16" s="6" t="s">
        <v>68</v>
      </c>
      <c r="J16" s="2">
        <v>6</v>
      </c>
    </row>
    <row r="17" spans="7:10" x14ac:dyDescent="0.25">
      <c r="G17" s="69" t="s">
        <v>69</v>
      </c>
      <c r="J17" s="2">
        <v>7</v>
      </c>
    </row>
    <row r="18" spans="7:10" x14ac:dyDescent="0.25">
      <c r="G18" s="6"/>
      <c r="J18" s="2"/>
    </row>
    <row r="19" spans="7:10" x14ac:dyDescent="0.25">
      <c r="J19" s="2"/>
    </row>
    <row r="20" spans="7:10" x14ac:dyDescent="0.25">
      <c r="G20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F12" location="'Norte'!A1" display="Nor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78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22" width="11.42578125" style="3" customWidth="1"/>
    <col min="23" max="23" width="12.7109375" style="3" customWidth="1"/>
    <col min="24" max="16384" width="11.42578125" style="1" hidden="1"/>
  </cols>
  <sheetData>
    <row r="1" spans="1:23" x14ac:dyDescent="0.25">
      <c r="B1" s="143" t="s">
        <v>79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23" x14ac:dyDescent="0.25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23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9"/>
      <c r="H3" s="5"/>
      <c r="I3" s="9" t="str">
        <f>+C52</f>
        <v>3. Variación porcentual anual del IPC de las regiones del Oriente</v>
      </c>
      <c r="J3" s="5"/>
      <c r="K3" s="5"/>
      <c r="L3" s="9"/>
      <c r="M3" s="5"/>
      <c r="N3" s="5"/>
      <c r="O3" s="5"/>
    </row>
    <row r="4" spans="1:23" x14ac:dyDescent="0.25">
      <c r="B4" s="9" t="str">
        <f>+C30</f>
        <v>2. Variación % mensual del Índice General del Precios al Consumidor, según grupos de consumo</v>
      </c>
      <c r="C4" s="5"/>
      <c r="D4" s="5"/>
      <c r="E4" s="5"/>
      <c r="F4" s="5"/>
      <c r="G4" s="9"/>
      <c r="H4" s="5"/>
      <c r="I4" s="5" t="str">
        <f>+C71</f>
        <v>4. Variación del IPC de productos emblemáticos</v>
      </c>
      <c r="J4" s="5"/>
      <c r="K4" s="5"/>
      <c r="L4" s="9"/>
      <c r="M4" s="5"/>
      <c r="N4" s="5"/>
      <c r="O4" s="5"/>
    </row>
    <row r="5" spans="1:23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3" x14ac:dyDescent="0.2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</row>
    <row r="7" spans="1:23" x14ac:dyDescent="0.25">
      <c r="B7" s="77"/>
      <c r="C7" s="127" t="s">
        <v>1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1:23" s="3" customFormat="1" ht="15" customHeight="1" x14ac:dyDescent="0.25">
      <c r="A8" s="1"/>
      <c r="B8" s="77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  <c r="P8" s="1"/>
    </row>
    <row r="9" spans="1:23" s="3" customFormat="1" x14ac:dyDescent="0.25">
      <c r="A9" s="1"/>
      <c r="B9" s="77"/>
      <c r="C9" s="129" t="str">
        <f>+CONCATENATE("La variación anual de enero a diciembre 2017 en esta región registró una tasa de ",   FIXED(N16*100, 1 ), "%, impulsado por el aumento general en los precios del grupo ",C17, " que registró un incremento del ",FIXED(N17*100, 1 ), "% como principal grupo de consumo, cabe resaltar el aumento en los precios de  ", C20, " en ",FIXED(N20*100, 1 ), "%. Todos los grupos registraron alzas en sus respectivos Índices de precios.")</f>
        <v>La variación anual de enero a diciembre 2017 en esta región registró una tasa de 2.4%, impulsado por el aumento general en los precios del grupo Alimentos y bebidas que registró un incremento del 1.6% como principal grupo de consumo, cabe resaltar el aumento en los precios de  Muebles, enseres del hogar y mante. en 3.6%. Todos los grupos registraron alzas en sus respectivos Índices de precios.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78"/>
      <c r="P9" s="1"/>
    </row>
    <row r="10" spans="1:23" s="3" customFormat="1" x14ac:dyDescent="0.25">
      <c r="A10" s="1"/>
      <c r="B10" s="77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78"/>
      <c r="P10" s="1"/>
    </row>
    <row r="11" spans="1:23" s="3" customFormat="1" ht="15" customHeight="1" x14ac:dyDescent="0.25">
      <c r="A11" s="1"/>
      <c r="B11" s="77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78"/>
      <c r="P11" s="1"/>
      <c r="S11" s="60"/>
      <c r="T11" s="61"/>
      <c r="U11" s="60"/>
      <c r="V11" s="60"/>
      <c r="W11" s="61"/>
    </row>
    <row r="12" spans="1:23" s="3" customFormat="1" x14ac:dyDescent="0.25">
      <c r="A12" s="1"/>
      <c r="B12" s="77"/>
      <c r="C12" s="124" t="s">
        <v>45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79"/>
      <c r="P12" s="1"/>
      <c r="S12" s="61"/>
      <c r="T12" s="61"/>
      <c r="U12" s="61"/>
      <c r="V12" s="62"/>
      <c r="W12" s="61"/>
    </row>
    <row r="13" spans="1:23" s="3" customFormat="1" x14ac:dyDescent="0.25">
      <c r="A13" s="1"/>
      <c r="B13" s="7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9"/>
      <c r="P13" s="1"/>
      <c r="S13" s="61"/>
      <c r="T13" s="61"/>
      <c r="U13" s="61"/>
      <c r="V13" s="62"/>
      <c r="W13" s="61"/>
    </row>
    <row r="14" spans="1:23" s="3" customFormat="1" x14ac:dyDescent="0.25">
      <c r="A14" s="1"/>
      <c r="B14" s="77"/>
      <c r="C14" s="130" t="s">
        <v>63</v>
      </c>
      <c r="D14" s="131"/>
      <c r="E14" s="131"/>
      <c r="F14" s="131"/>
      <c r="G14" s="131"/>
      <c r="H14" s="135" t="s">
        <v>3</v>
      </c>
      <c r="I14" s="136"/>
      <c r="J14" s="136"/>
      <c r="K14" s="136"/>
      <c r="L14" s="136"/>
      <c r="M14" s="136"/>
      <c r="N14" s="137"/>
      <c r="O14" s="87" t="s">
        <v>60</v>
      </c>
      <c r="P14" s="1"/>
      <c r="S14" s="61"/>
      <c r="T14" s="61"/>
      <c r="U14" s="61"/>
      <c r="V14" s="62"/>
      <c r="W14" s="61"/>
    </row>
    <row r="15" spans="1:23" s="3" customFormat="1" ht="14.25" customHeight="1" x14ac:dyDescent="0.25">
      <c r="A15" s="1"/>
      <c r="B15" s="77"/>
      <c r="C15" s="132"/>
      <c r="D15" s="133"/>
      <c r="E15" s="133"/>
      <c r="F15" s="133"/>
      <c r="G15" s="134"/>
      <c r="H15" s="24">
        <v>2011</v>
      </c>
      <c r="I15" s="24">
        <v>2012</v>
      </c>
      <c r="J15" s="24">
        <v>2013</v>
      </c>
      <c r="K15" s="24">
        <v>2014</v>
      </c>
      <c r="L15" s="24">
        <v>2015</v>
      </c>
      <c r="M15" s="24">
        <v>2016</v>
      </c>
      <c r="N15" s="24">
        <v>2017</v>
      </c>
      <c r="O15" s="87"/>
      <c r="P15" s="1"/>
      <c r="S15" s="61"/>
      <c r="T15" s="61"/>
      <c r="U15" s="61"/>
      <c r="V15" s="62"/>
      <c r="W15" s="61"/>
    </row>
    <row r="16" spans="1:23" s="3" customFormat="1" x14ac:dyDescent="0.25">
      <c r="A16" s="1"/>
      <c r="B16" s="77"/>
      <c r="C16" s="18" t="s">
        <v>4</v>
      </c>
      <c r="D16" s="19"/>
      <c r="E16" s="19"/>
      <c r="F16" s="19"/>
      <c r="G16" s="110" t="s">
        <v>71</v>
      </c>
      <c r="H16" s="25">
        <v>5.9732234809474649E-2</v>
      </c>
      <c r="I16" s="26">
        <v>2.5028879476318933E-2</v>
      </c>
      <c r="J16" s="26">
        <v>2.8549962434260001E-2</v>
      </c>
      <c r="K16" s="26">
        <v>2.8505339316150069E-2</v>
      </c>
      <c r="L16" s="26">
        <v>3.3143378933662593E-2</v>
      </c>
      <c r="M16" s="26">
        <v>3.2522055092721436E-2</v>
      </c>
      <c r="N16" s="26">
        <v>2.3968042609853635E-2</v>
      </c>
      <c r="O16" s="88">
        <f>+(N16-M16)*100</f>
        <v>-0.8554012482867801</v>
      </c>
      <c r="P16" s="1"/>
      <c r="S16" s="60"/>
      <c r="T16" s="61"/>
      <c r="U16" s="60"/>
      <c r="V16" s="60"/>
      <c r="W16" s="61"/>
    </row>
    <row r="17" spans="1:23" s="3" customFormat="1" x14ac:dyDescent="0.25">
      <c r="A17" s="1"/>
      <c r="B17" s="77"/>
      <c r="C17" s="107" t="s">
        <v>5</v>
      </c>
      <c r="D17" s="22"/>
      <c r="E17" s="22"/>
      <c r="F17" s="22"/>
      <c r="G17" s="108">
        <v>0.41139999999999999</v>
      </c>
      <c r="H17" s="27">
        <v>8.3666653722185735E-2</v>
      </c>
      <c r="I17" s="27">
        <v>3.4598914192542685E-2</v>
      </c>
      <c r="J17" s="27">
        <v>2.757091891517427E-2</v>
      </c>
      <c r="K17" s="27">
        <v>3.5072639633262792E-2</v>
      </c>
      <c r="L17" s="27">
        <v>4.5396075877228492E-2</v>
      </c>
      <c r="M17" s="27">
        <v>3.6883011697272927E-2</v>
      </c>
      <c r="N17" s="27">
        <v>1.6343452854846507E-2</v>
      </c>
      <c r="O17" s="88">
        <f t="shared" ref="O17:O24" si="0">+(N17-M17)*100</f>
        <v>-2.053955884242642</v>
      </c>
      <c r="P17" s="111">
        <f>+N17*G17</f>
        <v>6.7236965044838526E-3</v>
      </c>
      <c r="S17" s="60"/>
      <c r="T17" s="61"/>
      <c r="U17" s="60"/>
      <c r="V17" s="60"/>
      <c r="W17" s="61"/>
    </row>
    <row r="18" spans="1:23" s="3" customFormat="1" x14ac:dyDescent="0.25">
      <c r="A18" s="1"/>
      <c r="B18" s="77"/>
      <c r="C18" s="107" t="s">
        <v>6</v>
      </c>
      <c r="D18" s="22"/>
      <c r="E18" s="22"/>
      <c r="F18" s="22"/>
      <c r="G18" s="108">
        <v>5.6800000000000003E-2</v>
      </c>
      <c r="H18" s="27">
        <v>5.1694339256238342E-2</v>
      </c>
      <c r="I18" s="27">
        <v>1.9000313902173271E-2</v>
      </c>
      <c r="J18" s="27">
        <v>9.7850904214837886E-3</v>
      </c>
      <c r="K18" s="27">
        <v>1.268707605067676E-2</v>
      </c>
      <c r="L18" s="27">
        <v>1.7932769833253648E-2</v>
      </c>
      <c r="M18" s="27">
        <v>3.3214378971189618E-2</v>
      </c>
      <c r="N18" s="27">
        <v>2.1936549121358562E-2</v>
      </c>
      <c r="O18" s="88">
        <f t="shared" si="0"/>
        <v>-1.1277829849831056</v>
      </c>
      <c r="P18" s="111">
        <f t="shared" ref="P18:P24" si="1">+N18*G18</f>
        <v>1.2459959900931665E-3</v>
      </c>
      <c r="T18" s="63"/>
      <c r="W18" s="63"/>
    </row>
    <row r="19" spans="1:23" s="3" customFormat="1" x14ac:dyDescent="0.25">
      <c r="B19" s="77"/>
      <c r="C19" s="107" t="s">
        <v>7</v>
      </c>
      <c r="D19" s="22"/>
      <c r="E19" s="22"/>
      <c r="F19" s="22"/>
      <c r="G19" s="108">
        <v>8.3900000000000002E-2</v>
      </c>
      <c r="H19" s="27">
        <v>3.1583937424694453E-2</v>
      </c>
      <c r="I19" s="27">
        <v>2.106230613104576E-2</v>
      </c>
      <c r="J19" s="27">
        <v>5.2000900123767124E-2</v>
      </c>
      <c r="K19" s="27">
        <v>3.2264389739567578E-2</v>
      </c>
      <c r="L19" s="27">
        <v>6.4774042031463086E-2</v>
      </c>
      <c r="M19" s="27">
        <v>3.2306195264352855E-2</v>
      </c>
      <c r="N19" s="27">
        <v>6.2056180481366852E-3</v>
      </c>
      <c r="O19" s="88">
        <f t="shared" si="0"/>
        <v>-2.610057721621617</v>
      </c>
      <c r="P19" s="111">
        <f t="shared" si="1"/>
        <v>5.2065135423866793E-4</v>
      </c>
    </row>
    <row r="20" spans="1:23" s="3" customFormat="1" x14ac:dyDescent="0.25">
      <c r="B20" s="77"/>
      <c r="C20" s="107" t="s">
        <v>8</v>
      </c>
      <c r="D20" s="22"/>
      <c r="E20" s="22"/>
      <c r="F20" s="22"/>
      <c r="G20" s="108">
        <v>5.3499999999999999E-2</v>
      </c>
      <c r="H20" s="27">
        <v>3.7685499817619927E-2</v>
      </c>
      <c r="I20" s="27">
        <v>2.8121068600606813E-2</v>
      </c>
      <c r="J20" s="27">
        <v>2.4994601597926991E-2</v>
      </c>
      <c r="K20" s="27">
        <v>2.0733484313828709E-2</v>
      </c>
      <c r="L20" s="27">
        <v>1.9572770114547167E-2</v>
      </c>
      <c r="M20" s="27">
        <v>3.0448717948718063E-2</v>
      </c>
      <c r="N20" s="27">
        <v>3.6424654170418291E-2</v>
      </c>
      <c r="O20" s="88">
        <f t="shared" si="0"/>
        <v>0.59759362217002288</v>
      </c>
      <c r="P20" s="111">
        <f t="shared" si="1"/>
        <v>1.9487189981173786E-3</v>
      </c>
    </row>
    <row r="21" spans="1:23" s="3" customFormat="1" x14ac:dyDescent="0.25">
      <c r="B21" s="77"/>
      <c r="C21" s="107" t="s">
        <v>9</v>
      </c>
      <c r="D21" s="22"/>
      <c r="E21" s="22"/>
      <c r="F21" s="22"/>
      <c r="G21" s="108">
        <v>3.39E-2</v>
      </c>
      <c r="H21" s="27">
        <v>6.7627451735963184E-3</v>
      </c>
      <c r="I21" s="27">
        <v>2.3577593630987437E-2</v>
      </c>
      <c r="J21" s="27">
        <v>1.9351219968215538E-2</v>
      </c>
      <c r="K21" s="27">
        <v>3.3400586940572463E-2</v>
      </c>
      <c r="L21" s="27">
        <v>3.3279494506664564E-2</v>
      </c>
      <c r="M21" s="27">
        <v>4.7873436855847329E-2</v>
      </c>
      <c r="N21" s="27">
        <v>2.1474353720308814E-2</v>
      </c>
      <c r="O21" s="88">
        <f t="shared" si="0"/>
        <v>-2.6399083135538515</v>
      </c>
      <c r="P21" s="111">
        <f t="shared" si="1"/>
        <v>7.2798059111846877E-4</v>
      </c>
    </row>
    <row r="22" spans="1:23" s="3" customFormat="1" ht="15" customHeight="1" x14ac:dyDescent="0.25">
      <c r="B22" s="77"/>
      <c r="C22" s="107" t="s">
        <v>10</v>
      </c>
      <c r="D22" s="22"/>
      <c r="E22" s="22"/>
      <c r="F22" s="22"/>
      <c r="G22" s="108">
        <v>0.15590000000000001</v>
      </c>
      <c r="H22" s="27">
        <v>7.824267782426797E-2</v>
      </c>
      <c r="I22" s="27">
        <v>1.3087804705965267E-2</v>
      </c>
      <c r="J22" s="27">
        <v>3.7868235949578777E-2</v>
      </c>
      <c r="K22" s="27">
        <v>1.6540571371055579E-2</v>
      </c>
      <c r="L22" s="27">
        <v>1.0231529613677903E-3</v>
      </c>
      <c r="M22" s="27">
        <v>3.6268319622807521E-3</v>
      </c>
      <c r="N22" s="27">
        <v>4.8933129650618579E-2</v>
      </c>
      <c r="O22" s="88">
        <f t="shared" si="0"/>
        <v>4.5306297688337827</v>
      </c>
      <c r="P22" s="111">
        <f t="shared" si="1"/>
        <v>7.6286749125314369E-3</v>
      </c>
    </row>
    <row r="23" spans="1:23" s="3" customFormat="1" x14ac:dyDescent="0.25">
      <c r="B23" s="77"/>
      <c r="C23" s="107" t="s">
        <v>74</v>
      </c>
      <c r="D23" s="22"/>
      <c r="E23" s="22"/>
      <c r="F23" s="22"/>
      <c r="G23" s="108">
        <v>0.13750000000000001</v>
      </c>
      <c r="H23" s="27">
        <v>1.8461599476491841E-2</v>
      </c>
      <c r="I23" s="27">
        <v>1.1312305295950065E-2</v>
      </c>
      <c r="J23" s="27">
        <v>2.2737336593442681E-2</v>
      </c>
      <c r="K23" s="27">
        <v>2.6090885132336927E-2</v>
      </c>
      <c r="L23" s="27">
        <v>2.4620239230938479E-2</v>
      </c>
      <c r="M23" s="27">
        <v>3.5810205908684001E-2</v>
      </c>
      <c r="N23" s="27">
        <v>3.2878133102852036E-2</v>
      </c>
      <c r="O23" s="88">
        <f t="shared" si="0"/>
        <v>-0.29320728058319645</v>
      </c>
      <c r="P23" s="111">
        <f t="shared" si="1"/>
        <v>4.5207433016421555E-3</v>
      </c>
    </row>
    <row r="24" spans="1:23" s="3" customFormat="1" ht="15" customHeight="1" x14ac:dyDescent="0.25">
      <c r="B24" s="77"/>
      <c r="C24" s="107" t="s">
        <v>12</v>
      </c>
      <c r="D24" s="22"/>
      <c r="E24" s="22"/>
      <c r="F24" s="22"/>
      <c r="G24" s="109">
        <v>6.6999999999999005E-2</v>
      </c>
      <c r="H24" s="28">
        <v>4.4941402046526191E-2</v>
      </c>
      <c r="I24" s="28">
        <v>2.4172408627920916E-2</v>
      </c>
      <c r="J24" s="28">
        <v>2.221247189162523E-2</v>
      </c>
      <c r="K24" s="28">
        <v>2.8937296562578263E-2</v>
      </c>
      <c r="L24" s="28">
        <v>2.5707432385455142E-2</v>
      </c>
      <c r="M24" s="28">
        <v>5.202419887817511E-2</v>
      </c>
      <c r="N24" s="28">
        <v>1.8008730529469608E-2</v>
      </c>
      <c r="O24" s="88">
        <f t="shared" si="0"/>
        <v>-3.4015468348705502</v>
      </c>
      <c r="P24" s="111">
        <f t="shared" si="1"/>
        <v>1.2065849454744458E-3</v>
      </c>
    </row>
    <row r="25" spans="1:23" s="3" customFormat="1" x14ac:dyDescent="0.25">
      <c r="B25" s="77"/>
      <c r="C25" s="138" t="s">
        <v>44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79"/>
      <c r="P25" s="111">
        <f>SUM(P17:P24)</f>
        <v>2.4523046597699574E-2</v>
      </c>
    </row>
    <row r="26" spans="1:23" s="3" customFormat="1" x14ac:dyDescent="0.25">
      <c r="B26" s="7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92" t="s">
        <v>73</v>
      </c>
      <c r="O26" s="79"/>
      <c r="S26" s="64"/>
      <c r="T26" s="65"/>
    </row>
    <row r="27" spans="1:23" s="3" customFormat="1" x14ac:dyDescent="0.25"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S27" s="64"/>
      <c r="T27" s="65"/>
    </row>
    <row r="28" spans="1:23" s="3" customFormat="1" x14ac:dyDescent="0.25">
      <c r="H28" s="112">
        <v>1.4999999999999999E-2</v>
      </c>
      <c r="I28" s="112">
        <v>1.4999999999999999E-2</v>
      </c>
      <c r="J28" s="112">
        <v>1.4999999999999999E-2</v>
      </c>
      <c r="K28" s="112">
        <v>1.4999999999999999E-2</v>
      </c>
      <c r="L28" s="112">
        <v>1.4999999999999999E-2</v>
      </c>
      <c r="M28" s="112">
        <v>1.4999999999999999E-2</v>
      </c>
      <c r="N28" s="112">
        <v>1.4999999999999999E-2</v>
      </c>
    </row>
    <row r="30" spans="1:23" x14ac:dyDescent="0.25">
      <c r="B30" s="74"/>
      <c r="C30" s="120" t="s">
        <v>13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1"/>
    </row>
    <row r="31" spans="1:23" x14ac:dyDescent="0.25">
      <c r="B31" s="77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1:23" x14ac:dyDescent="0.25">
      <c r="B32" s="77"/>
      <c r="C32" s="122" t="str">
        <f>+CONCATENATE("El mes con mayor crecimiento (mensual) fue ", F37,", creciendo ", FIXED(F38*100,1),"% en relación a ", E37," del mismo año. En tanto que en ",H37, " se registró una disminución de ",FIXED(H38*100,1),"% en relación a ",G37,". ")</f>
        <v xml:space="preserve">El mes con mayor crecimiento (mensual) fue Marzo, creciendo 1.8% en relación a Febrero del mismo año. En tanto que en Mayo se registró una disminución de -1.3% en relación a Abril. 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  <row r="33" spans="2:15" x14ac:dyDescent="0.25">
      <c r="B33" s="77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  <row r="34" spans="2:15" x14ac:dyDescent="0.25">
      <c r="B34" s="7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79"/>
    </row>
    <row r="35" spans="2:15" x14ac:dyDescent="0.25">
      <c r="B35" s="77"/>
      <c r="C35" s="124" t="s">
        <v>46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5"/>
    </row>
    <row r="36" spans="2:15" x14ac:dyDescent="0.25">
      <c r="B36" s="7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79"/>
    </row>
    <row r="37" spans="2:15" x14ac:dyDescent="0.25">
      <c r="B37" s="77"/>
      <c r="C37" s="31" t="s">
        <v>0</v>
      </c>
      <c r="D37" s="34" t="s">
        <v>14</v>
      </c>
      <c r="E37" s="34" t="s">
        <v>15</v>
      </c>
      <c r="F37" s="34" t="s">
        <v>16</v>
      </c>
      <c r="G37" s="34" t="s">
        <v>17</v>
      </c>
      <c r="H37" s="34" t="s">
        <v>18</v>
      </c>
      <c r="I37" s="34" t="s">
        <v>19</v>
      </c>
      <c r="J37" s="34" t="s">
        <v>20</v>
      </c>
      <c r="K37" s="34" t="s">
        <v>21</v>
      </c>
      <c r="L37" s="34" t="s">
        <v>22</v>
      </c>
      <c r="M37" s="34" t="s">
        <v>23</v>
      </c>
      <c r="N37" s="34" t="s">
        <v>24</v>
      </c>
      <c r="O37" s="34" t="s">
        <v>25</v>
      </c>
    </row>
    <row r="38" spans="2:15" x14ac:dyDescent="0.25">
      <c r="B38" s="77"/>
      <c r="C38" s="32" t="s">
        <v>26</v>
      </c>
      <c r="D38" s="26">
        <v>4.4385264092321464E-3</v>
      </c>
      <c r="E38" s="26">
        <v>5.3973865286283118E-3</v>
      </c>
      <c r="F38" s="26">
        <v>1.8334222836153602E-2</v>
      </c>
      <c r="G38" s="26">
        <v>8.3238277275954342E-3</v>
      </c>
      <c r="H38" s="26">
        <v>-1.3116458250527652E-2</v>
      </c>
      <c r="I38" s="26">
        <v>-6.196170766470388E-5</v>
      </c>
      <c r="J38" s="26">
        <v>2.7419754616433423E-3</v>
      </c>
      <c r="K38" s="26">
        <v>6.6739792056111913E-3</v>
      </c>
      <c r="L38" s="26">
        <v>1.4886204938537873E-3</v>
      </c>
      <c r="M38" s="26">
        <v>-8.6119709460911187E-3</v>
      </c>
      <c r="N38" s="26">
        <v>-3.5396315073574769E-3</v>
      </c>
      <c r="O38" s="26">
        <v>2.001023779608202E-3</v>
      </c>
    </row>
    <row r="39" spans="2:15" s="3" customFormat="1" x14ac:dyDescent="0.25">
      <c r="B39" s="77"/>
      <c r="C39" s="33" t="s">
        <v>27</v>
      </c>
      <c r="D39" s="28">
        <v>8.3219419867510691E-3</v>
      </c>
      <c r="E39" s="28">
        <v>1.021973929236486E-2</v>
      </c>
      <c r="F39" s="28">
        <v>3.1823745410036963E-2</v>
      </c>
      <c r="G39" s="28">
        <v>1.0647572496391033E-2</v>
      </c>
      <c r="H39" s="28">
        <v>-2.770314223491821E-2</v>
      </c>
      <c r="I39" s="28">
        <v>-6.544978547015079E-4</v>
      </c>
      <c r="J39" s="28">
        <v>4.031436472129224E-3</v>
      </c>
      <c r="K39" s="28">
        <v>1.361126009248137E-2</v>
      </c>
      <c r="L39" s="28">
        <v>1.9449131939477393E-3</v>
      </c>
      <c r="M39" s="28">
        <v>-2.1095601039079592E-2</v>
      </c>
      <c r="N39" s="28">
        <v>-1.0235623469030841E-2</v>
      </c>
      <c r="O39" s="28">
        <v>-3.2851124009309896E-3</v>
      </c>
    </row>
    <row r="40" spans="2:15" x14ac:dyDescent="0.25">
      <c r="B40" s="77"/>
      <c r="C40" s="33" t="s">
        <v>28</v>
      </c>
      <c r="D40" s="28">
        <v>1.1288393173050082E-3</v>
      </c>
      <c r="E40" s="28">
        <v>3.5173342308987277E-3</v>
      </c>
      <c r="F40" s="28">
        <v>2.230458334032237E-3</v>
      </c>
      <c r="G40" s="28">
        <v>1.9075666811685377E-3</v>
      </c>
      <c r="H40" s="28">
        <v>1.2525886832788213E-3</v>
      </c>
      <c r="I40" s="28">
        <v>1.8348317792860058E-4</v>
      </c>
      <c r="J40" s="28">
        <v>1.0006337346979421E-4</v>
      </c>
      <c r="K40" s="28">
        <v>2.0344183564566798E-3</v>
      </c>
      <c r="L40" s="28">
        <v>9.8186054251958588E-4</v>
      </c>
      <c r="M40" s="28">
        <v>3.1255714974480764E-3</v>
      </c>
      <c r="N40" s="28">
        <v>2.2871538193811602E-3</v>
      </c>
      <c r="O40" s="28">
        <v>2.9764365440263507E-3</v>
      </c>
    </row>
    <row r="41" spans="2:15" s="3" customFormat="1" x14ac:dyDescent="0.25">
      <c r="B41" s="77"/>
      <c r="C41" s="33" t="s">
        <v>29</v>
      </c>
      <c r="D41" s="28">
        <v>1.3353861622571461E-3</v>
      </c>
      <c r="E41" s="28">
        <v>-6.5738895774822836E-3</v>
      </c>
      <c r="F41" s="28">
        <v>2.5111342746138021E-3</v>
      </c>
      <c r="G41" s="28">
        <v>2.0007246719284666E-3</v>
      </c>
      <c r="H41" s="28">
        <v>-1.8222124394692174E-2</v>
      </c>
      <c r="I41" s="28">
        <v>1.4412683161157958E-4</v>
      </c>
      <c r="J41" s="28">
        <v>1.9054023761488903E-3</v>
      </c>
      <c r="K41" s="28">
        <v>7.798890895434063E-3</v>
      </c>
      <c r="L41" s="28">
        <v>2.8385214316297702E-3</v>
      </c>
      <c r="M41" s="28">
        <v>6.1669829221999706E-4</v>
      </c>
      <c r="N41" s="28">
        <v>7.7118791384187535E-3</v>
      </c>
      <c r="O41" s="28">
        <v>4.3909859331630052E-3</v>
      </c>
    </row>
    <row r="42" spans="2:15" s="3" customFormat="1" x14ac:dyDescent="0.25">
      <c r="B42" s="77"/>
      <c r="C42" s="33" t="s">
        <v>30</v>
      </c>
      <c r="D42" s="28">
        <v>1.3751330113775939E-3</v>
      </c>
      <c r="E42" s="28">
        <v>2.6484003335023321E-3</v>
      </c>
      <c r="F42" s="28">
        <v>9.1960020218162519E-3</v>
      </c>
      <c r="G42" s="28">
        <v>4.346069957185561E-3</v>
      </c>
      <c r="H42" s="28">
        <v>7.0780516054314013E-4</v>
      </c>
      <c r="I42" s="28">
        <v>1.350308641975051E-3</v>
      </c>
      <c r="J42" s="28">
        <v>5.0247222757338061E-3</v>
      </c>
      <c r="K42" s="28">
        <v>1.0222825652901335E-3</v>
      </c>
      <c r="L42" s="28">
        <v>2.2818299318643209E-3</v>
      </c>
      <c r="M42" s="28">
        <v>5.7313889065779833E-4</v>
      </c>
      <c r="N42" s="28">
        <v>2.3389765784114225E-3</v>
      </c>
      <c r="O42" s="28">
        <v>5.0003968568934631E-3</v>
      </c>
    </row>
    <row r="43" spans="2:15" s="3" customFormat="1" x14ac:dyDescent="0.25">
      <c r="B43" s="77"/>
      <c r="C43" s="33" t="s">
        <v>31</v>
      </c>
      <c r="D43" s="28">
        <v>4.0981591069291223E-3</v>
      </c>
      <c r="E43" s="28">
        <v>1.8121561392909769E-3</v>
      </c>
      <c r="F43" s="28">
        <v>2.2162831627665636E-3</v>
      </c>
      <c r="G43" s="28">
        <v>3.2520325203178047E-5</v>
      </c>
      <c r="H43" s="28">
        <v>3.902312119931084E-3</v>
      </c>
      <c r="I43" s="28">
        <v>2.5590359884681835E-3</v>
      </c>
      <c r="J43" s="28">
        <v>3.0694668820681059E-3</v>
      </c>
      <c r="K43" s="28">
        <v>-1.3367692059915726E-3</v>
      </c>
      <c r="L43" s="28">
        <v>2.741625945458015E-3</v>
      </c>
      <c r="M43" s="28">
        <v>5.789922318542029E-4</v>
      </c>
      <c r="N43" s="28">
        <v>2.0574478002988172E-3</v>
      </c>
      <c r="O43" s="28">
        <v>-4.4914261882211814E-4</v>
      </c>
    </row>
    <row r="44" spans="2:15" s="3" customFormat="1" x14ac:dyDescent="0.25">
      <c r="B44" s="77"/>
      <c r="C44" s="33" t="s">
        <v>32</v>
      </c>
      <c r="D44" s="28">
        <v>5.7491088881223007E-4</v>
      </c>
      <c r="E44" s="28">
        <v>2.2162392881768245E-3</v>
      </c>
      <c r="F44" s="28">
        <v>7.2892266867596867E-3</v>
      </c>
      <c r="G44" s="28">
        <v>1.6782125085374133E-2</v>
      </c>
      <c r="H44" s="28">
        <v>1.1995010075809276E-3</v>
      </c>
      <c r="I44" s="28">
        <v>5.2714812862397764E-4</v>
      </c>
      <c r="J44" s="28">
        <v>1.4848165533098978E-3</v>
      </c>
      <c r="K44" s="28">
        <v>-2.0405885822692982E-3</v>
      </c>
      <c r="L44" s="28">
        <v>-2.5559513730244454E-4</v>
      </c>
      <c r="M44" s="28">
        <v>3.1957560359840986E-3</v>
      </c>
      <c r="N44" s="28">
        <v>-9.3974483538517006E-4</v>
      </c>
      <c r="O44" s="28">
        <v>1.8079204132389615E-2</v>
      </c>
    </row>
    <row r="45" spans="2:15" s="3" customFormat="1" x14ac:dyDescent="0.25">
      <c r="B45" s="77"/>
      <c r="C45" s="33" t="s">
        <v>33</v>
      </c>
      <c r="D45" s="28">
        <v>6.7415730337061497E-4</v>
      </c>
      <c r="E45" s="28">
        <v>3.8521998998084506E-3</v>
      </c>
      <c r="F45" s="28">
        <v>1.7776018722466924E-2</v>
      </c>
      <c r="G45" s="28">
        <v>3.6858567926278951E-3</v>
      </c>
      <c r="H45" s="28">
        <v>2.3583713761099467E-3</v>
      </c>
      <c r="I45" s="28">
        <v>-2.1847637934235831E-4</v>
      </c>
      <c r="J45" s="28">
        <v>2.5214321734745582E-3</v>
      </c>
      <c r="K45" s="28">
        <v>9.5573440643859087E-4</v>
      </c>
      <c r="L45" s="28">
        <v>2.847714290499237E-4</v>
      </c>
      <c r="M45" s="28">
        <v>1.0047894965992121E-4</v>
      </c>
      <c r="N45" s="28">
        <v>5.3583389149358673E-4</v>
      </c>
      <c r="O45" s="28">
        <v>0</v>
      </c>
    </row>
    <row r="46" spans="2:15" s="3" customFormat="1" x14ac:dyDescent="0.25">
      <c r="B46" s="77"/>
      <c r="C46" s="33" t="s">
        <v>34</v>
      </c>
      <c r="D46" s="28">
        <v>2.7705739276107089E-3</v>
      </c>
      <c r="E46" s="28">
        <v>1.9758083947760685E-3</v>
      </c>
      <c r="F46" s="28">
        <v>2.5169937155316013E-3</v>
      </c>
      <c r="G46" s="28">
        <v>2.8784801624759382E-4</v>
      </c>
      <c r="H46" s="28">
        <v>3.8688430240922944E-3</v>
      </c>
      <c r="I46" s="28">
        <v>-9.2366983580982609E-4</v>
      </c>
      <c r="J46" s="28">
        <v>-8.2888339842179803E-4</v>
      </c>
      <c r="K46" s="28">
        <v>-4.1478550803253356E-4</v>
      </c>
      <c r="L46" s="28">
        <v>1.5640710535134161E-3</v>
      </c>
      <c r="M46" s="28">
        <v>3.7606565213927912E-3</v>
      </c>
      <c r="N46" s="28">
        <v>1.1430204314901715E-3</v>
      </c>
      <c r="O46" s="28">
        <v>2.156573585144983E-3</v>
      </c>
    </row>
    <row r="47" spans="2:15" x14ac:dyDescent="0.25">
      <c r="B47" s="77"/>
      <c r="C47" s="126" t="s">
        <v>61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2:15" x14ac:dyDescent="0.25"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1"/>
    </row>
    <row r="51" spans="2:15" x14ac:dyDescent="0.25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</row>
    <row r="52" spans="2:15" x14ac:dyDescent="0.25">
      <c r="B52" s="53"/>
      <c r="C52" s="57" t="s">
        <v>56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29"/>
    </row>
    <row r="53" spans="2:15" x14ac:dyDescent="0.25">
      <c r="B53" s="53"/>
      <c r="C53" s="117" t="s">
        <v>72</v>
      </c>
      <c r="D53" s="117"/>
      <c r="E53" s="117"/>
      <c r="F53" s="117"/>
      <c r="G53" s="80"/>
      <c r="H53" s="80"/>
      <c r="I53" s="80"/>
      <c r="J53" s="80"/>
      <c r="K53" s="80"/>
      <c r="L53" s="80"/>
      <c r="M53" s="80"/>
      <c r="N53" s="80"/>
      <c r="O53" s="81"/>
    </row>
    <row r="54" spans="2:15" x14ac:dyDescent="0.25">
      <c r="B54" s="53"/>
      <c r="C54" s="117"/>
      <c r="D54" s="117"/>
      <c r="E54" s="117"/>
      <c r="F54" s="117"/>
      <c r="G54" s="70"/>
      <c r="H54" s="70"/>
      <c r="I54" s="70"/>
      <c r="J54" s="70"/>
      <c r="K54" s="70"/>
      <c r="L54" s="70"/>
      <c r="M54" s="70"/>
      <c r="N54" s="70"/>
      <c r="O54" s="71"/>
    </row>
    <row r="55" spans="2:15" x14ac:dyDescent="0.25">
      <c r="B55" s="53"/>
      <c r="G55" s="82"/>
      <c r="H55" s="82"/>
      <c r="I55" s="82"/>
      <c r="J55" s="82"/>
      <c r="K55" s="82"/>
      <c r="L55" s="82"/>
      <c r="M55" s="82"/>
      <c r="N55" s="82"/>
      <c r="O55" s="83"/>
    </row>
    <row r="56" spans="2:15" x14ac:dyDescent="0.25">
      <c r="B56" s="53"/>
      <c r="C56" s="118" t="s">
        <v>62</v>
      </c>
      <c r="D56" s="118"/>
      <c r="E56" s="118"/>
      <c r="F56" s="118"/>
      <c r="G56" s="82"/>
      <c r="H56" s="82"/>
      <c r="I56" s="82"/>
      <c r="J56" s="82"/>
      <c r="K56" s="82"/>
      <c r="L56" s="82"/>
      <c r="M56" s="82"/>
      <c r="N56" s="82"/>
      <c r="O56" s="83"/>
    </row>
    <row r="57" spans="2:15" x14ac:dyDescent="0.25">
      <c r="B57" s="53"/>
      <c r="C57" s="119" t="s">
        <v>57</v>
      </c>
      <c r="D57" s="119"/>
      <c r="E57" s="119"/>
      <c r="F57" s="119"/>
      <c r="G57" s="8"/>
      <c r="H57" s="8"/>
      <c r="I57" s="8"/>
      <c r="J57" s="8"/>
      <c r="K57" s="8"/>
      <c r="L57" s="8"/>
      <c r="M57" s="8"/>
      <c r="N57" s="8"/>
      <c r="O57" s="29"/>
    </row>
    <row r="58" spans="2:15" x14ac:dyDescent="0.25">
      <c r="B58" s="53"/>
      <c r="C58" s="95" t="s">
        <v>52</v>
      </c>
      <c r="D58" s="96">
        <v>2016</v>
      </c>
      <c r="E58" s="96">
        <v>2017</v>
      </c>
      <c r="F58" s="96" t="s">
        <v>53</v>
      </c>
      <c r="K58" s="72"/>
      <c r="L58" s="8"/>
      <c r="M58" s="8"/>
      <c r="N58" s="8"/>
      <c r="O58" s="29"/>
    </row>
    <row r="59" spans="2:15" x14ac:dyDescent="0.25">
      <c r="B59" s="53"/>
      <c r="C59" s="103" t="s">
        <v>68</v>
      </c>
      <c r="D59" s="99">
        <f>+Piura!M16</f>
        <v>3.1934526197544777E-2</v>
      </c>
      <c r="E59" s="99">
        <f>+Piura!N16</f>
        <v>3.7866417852421952E-2</v>
      </c>
      <c r="F59" s="100">
        <f>+(E59-D59)*100</f>
        <v>0.5931891654877175</v>
      </c>
      <c r="K59" s="8"/>
      <c r="L59" s="8"/>
      <c r="M59" s="8"/>
      <c r="N59" s="8"/>
      <c r="O59" s="29"/>
    </row>
    <row r="60" spans="2:15" x14ac:dyDescent="0.25">
      <c r="B60" s="53"/>
      <c r="C60" s="97" t="s">
        <v>69</v>
      </c>
      <c r="D60" s="58">
        <f>+Tumbes!M16</f>
        <v>2.9477151090983922E-2</v>
      </c>
      <c r="E60" s="58">
        <f>+Tumbes!N16</f>
        <v>3.3032072302647375E-2</v>
      </c>
      <c r="F60" s="101">
        <f>+(E60-D60)*100</f>
        <v>0.35549212116634532</v>
      </c>
      <c r="K60" s="84"/>
      <c r="L60" s="8"/>
      <c r="M60" s="8"/>
      <c r="N60" s="8"/>
      <c r="O60" s="29"/>
    </row>
    <row r="61" spans="2:15" x14ac:dyDescent="0.25">
      <c r="B61" s="53"/>
      <c r="C61" s="9" t="s">
        <v>67</v>
      </c>
      <c r="D61" s="58">
        <f>+Lambayeque!M16</f>
        <v>3.3676257836360746E-2</v>
      </c>
      <c r="E61" s="58">
        <f>+Lambayeque!N16</f>
        <v>2.6747531296166693E-2</v>
      </c>
      <c r="F61" s="101">
        <f>+(E61-D61)*100</f>
        <v>-0.69287265401940523</v>
      </c>
      <c r="G61" s="8"/>
      <c r="H61" s="8"/>
      <c r="I61" s="8"/>
      <c r="J61" s="8"/>
      <c r="K61" s="73"/>
      <c r="L61" s="8"/>
      <c r="M61" s="8"/>
      <c r="N61" s="8"/>
      <c r="O61" s="29"/>
    </row>
    <row r="62" spans="2:15" x14ac:dyDescent="0.25">
      <c r="B62" s="53"/>
      <c r="C62" s="9" t="s">
        <v>66</v>
      </c>
      <c r="D62" s="58">
        <f>+'La Libertad'!M16</f>
        <v>4.0933749794509255E-2</v>
      </c>
      <c r="E62" s="58">
        <f>+'La Libertad'!N16</f>
        <v>2.3136449778900836E-2</v>
      </c>
      <c r="F62" s="101">
        <f>+(E62-D62)*100</f>
        <v>-1.7797300015608419</v>
      </c>
      <c r="G62" s="8"/>
      <c r="H62" s="8"/>
      <c r="I62" s="8"/>
      <c r="J62" s="8"/>
      <c r="K62" s="73"/>
      <c r="L62" s="8"/>
      <c r="M62" s="8"/>
      <c r="N62" s="8"/>
      <c r="O62" s="29"/>
    </row>
    <row r="63" spans="2:15" x14ac:dyDescent="0.25">
      <c r="B63" s="53"/>
      <c r="C63" s="97" t="s">
        <v>65</v>
      </c>
      <c r="D63" s="58">
        <f>+Cajamarca!M16</f>
        <v>2.642875178856996E-2</v>
      </c>
      <c r="E63" s="58">
        <f>+Cajamarca!N16</f>
        <v>-2.0500205002049743E-3</v>
      </c>
      <c r="F63" s="101">
        <f>+(E63-D63)*100</f>
        <v>-2.8478772288774934</v>
      </c>
      <c r="G63" s="8"/>
      <c r="H63" s="8"/>
      <c r="I63" s="8"/>
      <c r="J63" s="8"/>
      <c r="K63" s="73"/>
      <c r="L63" s="8"/>
      <c r="M63" s="8"/>
      <c r="N63" s="8"/>
      <c r="O63" s="29"/>
    </row>
    <row r="64" spans="2:15" x14ac:dyDescent="0.25">
      <c r="B64" s="53"/>
      <c r="C64" s="98"/>
      <c r="D64" s="59"/>
      <c r="E64" s="59"/>
      <c r="F64" s="102"/>
      <c r="G64" s="8"/>
      <c r="H64" s="8"/>
      <c r="I64" s="8"/>
      <c r="J64" s="8"/>
      <c r="K64" s="73"/>
      <c r="L64" s="8"/>
      <c r="M64" s="8"/>
      <c r="N64" s="8"/>
      <c r="O64" s="29"/>
    </row>
    <row r="65" spans="2:15" x14ac:dyDescent="0.25">
      <c r="B65" s="53"/>
      <c r="C65" s="93" t="s">
        <v>54</v>
      </c>
      <c r="D65" s="73"/>
      <c r="E65" s="73"/>
      <c r="F65" s="73"/>
      <c r="G65" s="8"/>
      <c r="H65" s="8"/>
      <c r="I65" s="8"/>
      <c r="J65" s="8"/>
      <c r="K65" s="73"/>
      <c r="L65" s="8"/>
      <c r="M65" s="8"/>
      <c r="N65" s="8"/>
      <c r="O65" s="29"/>
    </row>
    <row r="66" spans="2:15" x14ac:dyDescent="0.25">
      <c r="B66" s="53"/>
      <c r="C66" s="94" t="s">
        <v>55</v>
      </c>
      <c r="D66" s="73"/>
      <c r="E66" s="73"/>
      <c r="F66" s="73"/>
      <c r="G66" s="8"/>
      <c r="H66" s="8"/>
      <c r="I66" s="8"/>
      <c r="J66" s="8"/>
      <c r="K66" s="73"/>
      <c r="L66" s="8"/>
      <c r="M66" s="8"/>
      <c r="N66" s="8"/>
      <c r="O66" s="29"/>
    </row>
    <row r="67" spans="2:15" x14ac:dyDescent="0.25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</row>
    <row r="70" spans="2:15" x14ac:dyDescent="0.25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/>
    </row>
    <row r="71" spans="2:15" x14ac:dyDescent="0.25">
      <c r="B71" s="77"/>
      <c r="C71" s="127" t="s">
        <v>58</v>
      </c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8"/>
    </row>
    <row r="72" spans="2:15" x14ac:dyDescent="0.25">
      <c r="B72" s="77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7"/>
    </row>
    <row r="73" spans="2:15" x14ac:dyDescent="0.25">
      <c r="B73" s="77"/>
      <c r="C73" s="10"/>
      <c r="D73" s="10"/>
      <c r="E73" s="10"/>
      <c r="F73" s="10"/>
      <c r="G73" s="10"/>
      <c r="H73" s="10"/>
      <c r="I73" s="124" t="s">
        <v>48</v>
      </c>
      <c r="J73" s="124"/>
      <c r="K73" s="124"/>
      <c r="L73" s="124"/>
      <c r="M73" s="124"/>
      <c r="N73" s="124"/>
      <c r="O73" s="79"/>
    </row>
    <row r="74" spans="2:15" x14ac:dyDescent="0.25">
      <c r="B74" s="77"/>
      <c r="C74" s="10"/>
      <c r="D74" s="10"/>
      <c r="E74" s="10"/>
      <c r="F74" s="10"/>
      <c r="G74" s="10"/>
      <c r="H74" s="10"/>
      <c r="I74" s="140" t="s">
        <v>59</v>
      </c>
      <c r="J74" s="140"/>
      <c r="K74" s="140"/>
      <c r="L74" s="140"/>
      <c r="M74" s="140"/>
      <c r="N74" s="140"/>
      <c r="O74" s="79"/>
    </row>
    <row r="75" spans="2:15" x14ac:dyDescent="0.25">
      <c r="B75" s="77"/>
      <c r="C75" s="139" t="str">
        <f>+CONCATENATE("Los alimentos son el principal componente de la canasta familiar. El Índice de precios al consumidor del ", I77, "  en la región tuvo un crecimiento de ", FIXED(100*M77,1),"%, en tanto los precios de ",I78, " tuvieron un crecimiento de ", FIXED(100*M78,1),"%. Por otro lado los precios por ", I83, ", aumentaron ", FIXED(100*M83,1), "% de enero a dicembre del 2017.")</f>
        <v>Los alimentos son el principal componente de la canasta familiar. El Índice de precios al consumidor del Bebidas alcohólicas  en la región tuvo un crecimiento de 7.5%, en tanto los precios de Pan y cereales tuvieron un crecimiento de 4.3%. Por otro lado los precios por Energía eléctrica, aumentaron -2.0% de enero a dicembre del 2017.</v>
      </c>
      <c r="D75" s="139"/>
      <c r="E75" s="139"/>
      <c r="F75" s="139"/>
      <c r="G75" s="139"/>
      <c r="H75" s="10"/>
      <c r="I75" s="39" t="s">
        <v>36</v>
      </c>
      <c r="J75" s="40"/>
      <c r="K75" s="41">
        <v>2015</v>
      </c>
      <c r="L75" s="41">
        <v>2016</v>
      </c>
      <c r="M75" s="41">
        <v>2017</v>
      </c>
      <c r="N75" s="42" t="s">
        <v>47</v>
      </c>
      <c r="O75" s="79"/>
    </row>
    <row r="76" spans="2:15" x14ac:dyDescent="0.25">
      <c r="B76" s="77"/>
      <c r="C76" s="139"/>
      <c r="D76" s="139"/>
      <c r="E76" s="139"/>
      <c r="F76" s="139"/>
      <c r="G76" s="139"/>
      <c r="H76" s="10"/>
      <c r="I76" s="10" t="s">
        <v>37</v>
      </c>
      <c r="J76" s="38"/>
      <c r="K76" s="68"/>
      <c r="L76" s="68"/>
      <c r="M76" s="68"/>
      <c r="N76" s="38"/>
      <c r="O76" s="79"/>
    </row>
    <row r="77" spans="2:15" x14ac:dyDescent="0.25">
      <c r="B77" s="77"/>
      <c r="C77" s="139"/>
      <c r="D77" s="139"/>
      <c r="E77" s="139"/>
      <c r="F77" s="139"/>
      <c r="G77" s="139"/>
      <c r="H77" s="10"/>
      <c r="I77" s="43" t="s">
        <v>40</v>
      </c>
      <c r="J77" s="10"/>
      <c r="K77" s="51">
        <v>2.7740523752382007E-2</v>
      </c>
      <c r="L77" s="44">
        <v>6.8166208791209382E-3</v>
      </c>
      <c r="M77" s="44">
        <v>7.454337704862124E-2</v>
      </c>
      <c r="N77" s="45">
        <f>+(M77-L77)*100</f>
        <v>6.7726756169500302</v>
      </c>
      <c r="O77" s="79"/>
    </row>
    <row r="78" spans="2:15" x14ac:dyDescent="0.25">
      <c r="B78" s="77"/>
      <c r="C78" s="139"/>
      <c r="D78" s="139"/>
      <c r="E78" s="139"/>
      <c r="F78" s="139"/>
      <c r="G78" s="139"/>
      <c r="H78" s="10"/>
      <c r="I78" s="43" t="s">
        <v>75</v>
      </c>
      <c r="J78" s="10"/>
      <c r="K78" s="51">
        <v>1.2260109365748173E-2</v>
      </c>
      <c r="L78" s="44">
        <v>3.3960706052369005E-2</v>
      </c>
      <c r="M78" s="44">
        <v>4.3477537437603964E-2</v>
      </c>
      <c r="N78" s="45">
        <f>+(M78-L78)*100</f>
        <v>0.95168313852349584</v>
      </c>
      <c r="O78" s="79"/>
    </row>
    <row r="79" spans="2:15" x14ac:dyDescent="0.25">
      <c r="B79" s="77"/>
      <c r="C79" s="139"/>
      <c r="D79" s="139"/>
      <c r="E79" s="139"/>
      <c r="F79" s="139"/>
      <c r="G79" s="139"/>
      <c r="H79" s="10"/>
      <c r="I79" s="43" t="s">
        <v>38</v>
      </c>
      <c r="J79" s="10"/>
      <c r="K79" s="51">
        <v>1.4803748472089984E-2</v>
      </c>
      <c r="L79" s="44">
        <v>2.9158859743040777E-2</v>
      </c>
      <c r="M79" s="44">
        <v>3.234772996960289E-2</v>
      </c>
      <c r="N79" s="45">
        <f>+(M79-L79)*100</f>
        <v>0.31888702265621127</v>
      </c>
      <c r="O79" s="79"/>
    </row>
    <row r="80" spans="2:15" x14ac:dyDescent="0.25">
      <c r="B80" s="77"/>
      <c r="C80" s="139"/>
      <c r="D80" s="139"/>
      <c r="E80" s="139"/>
      <c r="F80" s="139"/>
      <c r="G80" s="139"/>
      <c r="H80" s="10"/>
      <c r="I80" s="46" t="s">
        <v>39</v>
      </c>
      <c r="J80" s="47"/>
      <c r="K80" s="52">
        <v>1.4406624042201388E-2</v>
      </c>
      <c r="L80" s="48">
        <v>1.7312312806503805E-2</v>
      </c>
      <c r="M80" s="48">
        <v>6.8588437024814652E-3</v>
      </c>
      <c r="N80" s="49">
        <f>+(M80-L80)*100</f>
        <v>-1.0453469104022339</v>
      </c>
      <c r="O80" s="79"/>
    </row>
    <row r="81" spans="2:15" x14ac:dyDescent="0.25">
      <c r="B81" s="77"/>
      <c r="C81" s="139"/>
      <c r="D81" s="139"/>
      <c r="E81" s="139"/>
      <c r="F81" s="139"/>
      <c r="G81" s="139"/>
      <c r="H81" s="10"/>
      <c r="I81" s="10" t="s">
        <v>41</v>
      </c>
      <c r="J81" s="10"/>
      <c r="K81" s="10"/>
      <c r="L81" s="10"/>
      <c r="M81" s="10"/>
      <c r="N81" s="45"/>
      <c r="O81" s="79"/>
    </row>
    <row r="82" spans="2:15" x14ac:dyDescent="0.25">
      <c r="B82" s="77"/>
      <c r="C82" s="139"/>
      <c r="D82" s="139"/>
      <c r="E82" s="139"/>
      <c r="F82" s="139"/>
      <c r="G82" s="139"/>
      <c r="H82" s="10"/>
      <c r="I82" s="43" t="s">
        <v>42</v>
      </c>
      <c r="J82" s="10"/>
      <c r="K82" s="51">
        <v>-1.2012822675890211E-2</v>
      </c>
      <c r="L82" s="44">
        <v>1.3849516718467347E-2</v>
      </c>
      <c r="M82" s="44">
        <v>3.0891542724317489E-2</v>
      </c>
      <c r="N82" s="45">
        <f>+(M82-L82)*100</f>
        <v>1.7042026005850142</v>
      </c>
      <c r="O82" s="79"/>
    </row>
    <row r="83" spans="2:15" x14ac:dyDescent="0.25">
      <c r="B83" s="77"/>
      <c r="C83" s="139"/>
      <c r="D83" s="139"/>
      <c r="E83" s="139"/>
      <c r="F83" s="139"/>
      <c r="G83" s="139"/>
      <c r="H83" s="10"/>
      <c r="I83" s="46" t="s">
        <v>43</v>
      </c>
      <c r="J83" s="47"/>
      <c r="K83" s="52">
        <v>0.1763804192075713</v>
      </c>
      <c r="L83" s="48">
        <v>5.7886238740014528E-2</v>
      </c>
      <c r="M83" s="48">
        <v>-1.9881913483552172E-2</v>
      </c>
      <c r="N83" s="49">
        <f>+(M83-L83)*100</f>
        <v>-7.77681522235667</v>
      </c>
      <c r="O83" s="79"/>
    </row>
    <row r="84" spans="2:15" x14ac:dyDescent="0.25">
      <c r="B84" s="77"/>
      <c r="C84" s="139"/>
      <c r="D84" s="139"/>
      <c r="E84" s="139"/>
      <c r="F84" s="139"/>
      <c r="G84" s="139"/>
      <c r="H84" s="10"/>
      <c r="I84" s="10" t="s">
        <v>10</v>
      </c>
      <c r="J84" s="10"/>
      <c r="K84" s="10"/>
      <c r="L84" s="10"/>
      <c r="M84" s="10"/>
      <c r="N84" s="45"/>
      <c r="O84" s="79"/>
    </row>
    <row r="85" spans="2:15" x14ac:dyDescent="0.25">
      <c r="B85" s="77"/>
      <c r="C85" s="139"/>
      <c r="D85" s="139"/>
      <c r="E85" s="139"/>
      <c r="F85" s="139"/>
      <c r="G85" s="139"/>
      <c r="H85" s="10"/>
      <c r="I85" s="43" t="s">
        <v>49</v>
      </c>
      <c r="J85" s="10"/>
      <c r="K85" s="51">
        <v>1.4299549072420925E-2</v>
      </c>
      <c r="L85" s="44">
        <v>7.9217078665096974E-3</v>
      </c>
      <c r="M85" s="44">
        <v>6.5954234628933461E-2</v>
      </c>
      <c r="N85" s="45">
        <f>+(M85-L85)*100</f>
        <v>5.8032526762423764</v>
      </c>
      <c r="O85" s="79"/>
    </row>
    <row r="86" spans="2:15" x14ac:dyDescent="0.25">
      <c r="B86" s="77"/>
      <c r="C86" s="139"/>
      <c r="D86" s="139"/>
      <c r="E86" s="139"/>
      <c r="F86" s="139"/>
      <c r="G86" s="139"/>
      <c r="H86" s="10"/>
      <c r="I86" s="46" t="s">
        <v>50</v>
      </c>
      <c r="J86" s="47"/>
      <c r="K86" s="52">
        <v>-1.6161301796194238E-2</v>
      </c>
      <c r="L86" s="48">
        <v>5.8747768714551007E-4</v>
      </c>
      <c r="M86" s="48">
        <v>-5.4196870130750474E-3</v>
      </c>
      <c r="N86" s="49">
        <f>+(M86-L86)*100</f>
        <v>-0.60071647002205575</v>
      </c>
      <c r="O86" s="79"/>
    </row>
    <row r="87" spans="2:15" x14ac:dyDescent="0.25">
      <c r="B87" s="77"/>
      <c r="C87" s="10"/>
      <c r="D87" s="10"/>
      <c r="E87" s="10"/>
      <c r="F87" s="10"/>
      <c r="G87" s="10"/>
      <c r="H87" s="10"/>
      <c r="I87" s="50" t="s">
        <v>51</v>
      </c>
      <c r="J87" s="10"/>
      <c r="K87" s="10"/>
      <c r="L87" s="10"/>
      <c r="M87" s="10"/>
      <c r="N87" s="10"/>
      <c r="O87" s="79"/>
    </row>
    <row r="88" spans="2:15" x14ac:dyDescent="0.25">
      <c r="B88" s="89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1"/>
    </row>
    <row r="95" spans="2:15" x14ac:dyDescent="0.25">
      <c r="B95" s="85"/>
      <c r="C95" s="86"/>
    </row>
    <row r="96" spans="2:15" x14ac:dyDescent="0.25">
      <c r="B96" s="85"/>
      <c r="C96" s="86"/>
    </row>
    <row r="97" spans="2:3" x14ac:dyDescent="0.25">
      <c r="B97" s="85"/>
      <c r="C97" s="86"/>
    </row>
    <row r="98" spans="2:3" x14ac:dyDescent="0.25">
      <c r="B98" s="85"/>
      <c r="C98" s="86"/>
    </row>
    <row r="99" spans="2:3" x14ac:dyDescent="0.25">
      <c r="B99" s="85"/>
      <c r="C99" s="86"/>
    </row>
    <row r="100" spans="2:3" x14ac:dyDescent="0.25">
      <c r="B100" s="85"/>
      <c r="C100" s="86"/>
    </row>
    <row r="101" spans="2:3" x14ac:dyDescent="0.25">
      <c r="B101" s="85"/>
      <c r="C101" s="86"/>
    </row>
    <row r="102" spans="2:3" x14ac:dyDescent="0.25">
      <c r="B102" s="85"/>
      <c r="C102" s="86"/>
    </row>
    <row r="103" spans="2:3" x14ac:dyDescent="0.25">
      <c r="B103" s="85"/>
      <c r="C103" s="86"/>
    </row>
    <row r="104" spans="2:3" x14ac:dyDescent="0.25">
      <c r="B104" s="85"/>
      <c r="C104" s="86"/>
    </row>
    <row r="105" spans="2:3" x14ac:dyDescent="0.25">
      <c r="B105" s="85"/>
      <c r="C105" s="86"/>
    </row>
    <row r="106" spans="2:3" x14ac:dyDescent="0.25">
      <c r="B106" s="85"/>
      <c r="C106" s="86"/>
    </row>
    <row r="107" spans="2:3" x14ac:dyDescent="0.25">
      <c r="B107" s="85"/>
      <c r="C107" s="86"/>
    </row>
    <row r="108" spans="2:3" x14ac:dyDescent="0.25">
      <c r="B108" s="85"/>
      <c r="C108" s="86"/>
    </row>
    <row r="109" spans="2:3" x14ac:dyDescent="0.25">
      <c r="B109" s="85"/>
      <c r="C109" s="86"/>
    </row>
    <row r="110" spans="2:3" x14ac:dyDescent="0.25">
      <c r="B110" s="85"/>
      <c r="C110" s="86"/>
    </row>
    <row r="111" spans="2:3" x14ac:dyDescent="0.25">
      <c r="B111" s="85"/>
      <c r="C111" s="86"/>
    </row>
    <row r="112" spans="2:3" x14ac:dyDescent="0.25">
      <c r="B112" s="85"/>
      <c r="C112" s="86"/>
    </row>
    <row r="113" spans="2:3" x14ac:dyDescent="0.25">
      <c r="B113" s="85"/>
      <c r="C113" s="86"/>
    </row>
    <row r="114" spans="2:3" x14ac:dyDescent="0.25">
      <c r="B114" s="85"/>
      <c r="C114" s="86"/>
    </row>
    <row r="115" spans="2:3" x14ac:dyDescent="0.25">
      <c r="B115" s="85"/>
      <c r="C115" s="86"/>
    </row>
    <row r="116" spans="2:3" x14ac:dyDescent="0.25">
      <c r="B116" s="85"/>
      <c r="C116" s="86"/>
    </row>
    <row r="117" spans="2:3" x14ac:dyDescent="0.25">
      <c r="B117" s="85"/>
      <c r="C117" s="86"/>
    </row>
    <row r="118" spans="2:3" x14ac:dyDescent="0.25">
      <c r="B118" s="85"/>
      <c r="C118" s="86"/>
    </row>
    <row r="119" spans="2:3" x14ac:dyDescent="0.25">
      <c r="B119" s="85"/>
      <c r="C119" s="86"/>
    </row>
    <row r="120" spans="2:3" x14ac:dyDescent="0.25">
      <c r="B120" s="85"/>
      <c r="C120" s="86"/>
    </row>
    <row r="121" spans="2:3" x14ac:dyDescent="0.25">
      <c r="B121" s="85"/>
      <c r="C121" s="86"/>
    </row>
    <row r="122" spans="2:3" x14ac:dyDescent="0.25">
      <c r="B122" s="85"/>
      <c r="C122" s="86"/>
    </row>
    <row r="123" spans="2:3" x14ac:dyDescent="0.25">
      <c r="B123" s="85"/>
      <c r="C123" s="86"/>
    </row>
    <row r="124" spans="2:3" x14ac:dyDescent="0.25">
      <c r="B124" s="85"/>
      <c r="C124" s="86"/>
    </row>
    <row r="125" spans="2:3" x14ac:dyDescent="0.25">
      <c r="B125" s="85"/>
      <c r="C125" s="86"/>
    </row>
    <row r="126" spans="2:3" x14ac:dyDescent="0.25">
      <c r="B126" s="85"/>
      <c r="C126" s="86"/>
    </row>
    <row r="127" spans="2:3" x14ac:dyDescent="0.25">
      <c r="B127" s="85"/>
      <c r="C127" s="86"/>
    </row>
    <row r="128" spans="2:3" x14ac:dyDescent="0.25">
      <c r="B128" s="85"/>
      <c r="C128" s="86"/>
    </row>
    <row r="129" spans="2:3" x14ac:dyDescent="0.25">
      <c r="B129" s="85"/>
      <c r="C129" s="86"/>
    </row>
    <row r="130" spans="2:3" x14ac:dyDescent="0.25">
      <c r="B130" s="85"/>
      <c r="C130" s="86"/>
    </row>
    <row r="131" spans="2:3" x14ac:dyDescent="0.25">
      <c r="B131" s="85"/>
      <c r="C131" s="86"/>
    </row>
    <row r="132" spans="2:3" x14ac:dyDescent="0.25">
      <c r="B132" s="85"/>
      <c r="C132" s="86"/>
    </row>
    <row r="133" spans="2:3" x14ac:dyDescent="0.25">
      <c r="B133" s="85"/>
      <c r="C133" s="86"/>
    </row>
    <row r="134" spans="2:3" x14ac:dyDescent="0.25">
      <c r="B134" s="85"/>
      <c r="C134" s="86"/>
    </row>
    <row r="135" spans="2:3" x14ac:dyDescent="0.25">
      <c r="B135" s="85"/>
      <c r="C135" s="86"/>
    </row>
    <row r="136" spans="2:3" x14ac:dyDescent="0.25">
      <c r="B136" s="85"/>
      <c r="C136" s="86"/>
    </row>
    <row r="137" spans="2:3" x14ac:dyDescent="0.25">
      <c r="B137" s="85"/>
      <c r="C137" s="86"/>
    </row>
    <row r="138" spans="2:3" x14ac:dyDescent="0.25">
      <c r="B138" s="85"/>
      <c r="C138" s="86"/>
    </row>
    <row r="139" spans="2:3" x14ac:dyDescent="0.25">
      <c r="B139" s="85"/>
      <c r="C139" s="86"/>
    </row>
    <row r="140" spans="2:3" x14ac:dyDescent="0.25">
      <c r="B140" s="85"/>
      <c r="C140" s="86"/>
    </row>
    <row r="141" spans="2:3" x14ac:dyDescent="0.25">
      <c r="B141" s="85"/>
      <c r="C141" s="86"/>
    </row>
    <row r="142" spans="2:3" x14ac:dyDescent="0.25">
      <c r="B142" s="85"/>
      <c r="C142" s="86"/>
    </row>
    <row r="143" spans="2:3" x14ac:dyDescent="0.25">
      <c r="B143" s="85"/>
      <c r="C143" s="86"/>
    </row>
    <row r="144" spans="2:3" x14ac:dyDescent="0.25">
      <c r="B144" s="85"/>
      <c r="C144" s="86"/>
    </row>
    <row r="145" spans="2:3" x14ac:dyDescent="0.25">
      <c r="B145" s="85"/>
      <c r="C145" s="86"/>
    </row>
    <row r="146" spans="2:3" x14ac:dyDescent="0.25">
      <c r="B146" s="85"/>
      <c r="C146" s="86"/>
    </row>
    <row r="147" spans="2:3" x14ac:dyDescent="0.25">
      <c r="B147" s="85"/>
      <c r="C147" s="86"/>
    </row>
    <row r="148" spans="2:3" x14ac:dyDescent="0.25">
      <c r="B148" s="85"/>
      <c r="C148" s="86"/>
    </row>
    <row r="149" spans="2:3" x14ac:dyDescent="0.25">
      <c r="B149" s="85"/>
      <c r="C149" s="86"/>
    </row>
    <row r="150" spans="2:3" x14ac:dyDescent="0.25">
      <c r="B150" s="85"/>
      <c r="C150" s="86"/>
    </row>
    <row r="151" spans="2:3" x14ac:dyDescent="0.25">
      <c r="B151" s="85"/>
      <c r="C151" s="86"/>
    </row>
    <row r="152" spans="2:3" x14ac:dyDescent="0.25">
      <c r="B152" s="85"/>
      <c r="C152" s="86"/>
    </row>
    <row r="153" spans="2:3" x14ac:dyDescent="0.25">
      <c r="B153" s="85"/>
      <c r="C153" s="86"/>
    </row>
    <row r="154" spans="2:3" x14ac:dyDescent="0.25">
      <c r="B154" s="85"/>
      <c r="C154" s="86"/>
    </row>
    <row r="155" spans="2:3" x14ac:dyDescent="0.25">
      <c r="B155" s="85"/>
      <c r="C155" s="86"/>
    </row>
    <row r="156" spans="2:3" x14ac:dyDescent="0.25">
      <c r="B156" s="85"/>
      <c r="C156" s="86"/>
    </row>
    <row r="157" spans="2:3" x14ac:dyDescent="0.25">
      <c r="B157" s="85"/>
      <c r="C157" s="86"/>
    </row>
    <row r="158" spans="2:3" x14ac:dyDescent="0.25">
      <c r="B158" s="85"/>
      <c r="C158" s="86"/>
    </row>
    <row r="159" spans="2:3" x14ac:dyDescent="0.25">
      <c r="B159" s="85"/>
      <c r="C159" s="86"/>
    </row>
    <row r="160" spans="2:3" x14ac:dyDescent="0.25">
      <c r="B160" s="85"/>
      <c r="C160" s="86"/>
    </row>
    <row r="161" spans="2:3" x14ac:dyDescent="0.25">
      <c r="B161" s="85"/>
      <c r="C161" s="86"/>
    </row>
    <row r="162" spans="2:3" x14ac:dyDescent="0.25">
      <c r="B162" s="85"/>
      <c r="C162" s="86"/>
    </row>
    <row r="163" spans="2:3" x14ac:dyDescent="0.25">
      <c r="B163" s="85"/>
      <c r="C163" s="86"/>
    </row>
    <row r="164" spans="2:3" x14ac:dyDescent="0.25">
      <c r="B164" s="85"/>
      <c r="C164" s="86"/>
    </row>
    <row r="165" spans="2:3" x14ac:dyDescent="0.25">
      <c r="B165" s="85"/>
      <c r="C165" s="86"/>
    </row>
    <row r="166" spans="2:3" x14ac:dyDescent="0.25">
      <c r="B166" s="85"/>
      <c r="C166" s="86"/>
    </row>
    <row r="167" spans="2:3" x14ac:dyDescent="0.25">
      <c r="B167" s="85"/>
      <c r="C167" s="86"/>
    </row>
    <row r="168" spans="2:3" x14ac:dyDescent="0.25">
      <c r="B168" s="85"/>
      <c r="C168" s="86"/>
    </row>
    <row r="169" spans="2:3" x14ac:dyDescent="0.25">
      <c r="B169" s="85"/>
      <c r="C169" s="86"/>
    </row>
    <row r="170" spans="2:3" x14ac:dyDescent="0.25">
      <c r="B170" s="85"/>
      <c r="C170" s="86"/>
    </row>
    <row r="171" spans="2:3" x14ac:dyDescent="0.25">
      <c r="B171" s="85"/>
      <c r="C171" s="86"/>
    </row>
    <row r="172" spans="2:3" x14ac:dyDescent="0.25">
      <c r="B172" s="85"/>
      <c r="C172" s="86"/>
    </row>
    <row r="173" spans="2:3" x14ac:dyDescent="0.25">
      <c r="B173" s="85"/>
      <c r="C173" s="86"/>
    </row>
    <row r="174" spans="2:3" x14ac:dyDescent="0.25">
      <c r="B174" s="85"/>
      <c r="C174" s="86"/>
    </row>
    <row r="175" spans="2:3" x14ac:dyDescent="0.25">
      <c r="B175" s="85"/>
      <c r="C175" s="86"/>
    </row>
    <row r="176" spans="2:3" x14ac:dyDescent="0.25">
      <c r="B176" s="85"/>
      <c r="C176" s="86"/>
    </row>
    <row r="177" spans="2:3" x14ac:dyDescent="0.25">
      <c r="B177" s="85"/>
      <c r="C177" s="86"/>
    </row>
    <row r="178" spans="2:3" x14ac:dyDescent="0.25">
      <c r="B178" s="85"/>
      <c r="C178" s="86"/>
    </row>
  </sheetData>
  <sortState ref="C59:F63">
    <sortCondition descending="1" ref="E59:E63"/>
  </sortState>
  <mergeCells count="18">
    <mergeCell ref="C71:O71"/>
    <mergeCell ref="I73:N73"/>
    <mergeCell ref="C75:G86"/>
    <mergeCell ref="I74:N74"/>
    <mergeCell ref="B1:O2"/>
    <mergeCell ref="C53:F54"/>
    <mergeCell ref="C56:F56"/>
    <mergeCell ref="C57:F57"/>
    <mergeCell ref="C30:O30"/>
    <mergeCell ref="C32:O33"/>
    <mergeCell ref="C35:O35"/>
    <mergeCell ref="C47:O47"/>
    <mergeCell ref="C7:O7"/>
    <mergeCell ref="C9:N11"/>
    <mergeCell ref="C12:N12"/>
    <mergeCell ref="C14:G15"/>
    <mergeCell ref="H14:N14"/>
    <mergeCell ref="C25:N25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74"/>
  <sheetViews>
    <sheetView zoomScaleNormal="100" zoomScalePageLayoutView="4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3" customWidth="1"/>
    <col min="16" max="16" width="11.7109375" style="1" customWidth="1"/>
    <col min="17" max="16384" width="11.42578125" style="1" hidden="1"/>
  </cols>
  <sheetData>
    <row r="1" spans="1:16" ht="15" customHeight="1" x14ac:dyDescent="0.25">
      <c r="B1" s="144" t="s">
        <v>80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0"/>
    </row>
    <row r="2" spans="1:16" ht="15" customHeight="1" x14ac:dyDescent="0.2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0"/>
    </row>
    <row r="3" spans="1:16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9"/>
      <c r="I3" s="5"/>
      <c r="J3" s="5" t="str">
        <f>+C52</f>
        <v>3. Variación del IPC de productos emblemáticos</v>
      </c>
      <c r="K3" s="5"/>
      <c r="L3" s="5"/>
      <c r="M3" s="9"/>
      <c r="N3" s="5"/>
      <c r="O3" s="5"/>
      <c r="P3" s="11"/>
    </row>
    <row r="4" spans="1:16" x14ac:dyDescent="0.25">
      <c r="B4" s="9" t="str">
        <f>+C30</f>
        <v>2. Variación % mensual del Índice General del Precios al Consumidor, según grupos de consumo</v>
      </c>
      <c r="C4" s="5"/>
      <c r="D4" s="5"/>
      <c r="E4" s="5"/>
      <c r="F4" s="5"/>
      <c r="G4" s="5"/>
      <c r="H4" s="9"/>
      <c r="I4" s="5"/>
      <c r="J4" s="5"/>
      <c r="K4" s="5"/>
      <c r="L4" s="5"/>
      <c r="M4" s="9"/>
      <c r="N4" s="5"/>
      <c r="O4" s="5"/>
      <c r="P4" s="11"/>
    </row>
    <row r="5" spans="1:16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4"/>
    </row>
    <row r="6" spans="1:16" x14ac:dyDescent="0.25">
      <c r="A6" s="14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  <c r="P6" s="14"/>
    </row>
    <row r="7" spans="1:16" x14ac:dyDescent="0.25">
      <c r="A7" s="14"/>
      <c r="B7" s="77"/>
      <c r="C7" s="127" t="s">
        <v>1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P7" s="17"/>
    </row>
    <row r="8" spans="1:16" x14ac:dyDescent="0.25">
      <c r="A8" s="14"/>
      <c r="B8" s="77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  <c r="P8" s="12"/>
    </row>
    <row r="9" spans="1:16" ht="15" customHeight="1" x14ac:dyDescent="0.25">
      <c r="A9" s="14"/>
      <c r="B9" s="77"/>
      <c r="C9" s="142" t="str">
        <f>+CONCATENATE("La variación anual de enero a diciembre 2017 en esta región registró una tasa de ",   FIXED(N16*100, 1 ), "%, debido a la disminución general en los precios del grupo ",C17, " que registró una variación del ",FIXED(N17*100, 1 ), "% como principal grupo de consumo, cabe resaltar el aumento en los precios de  ", C19, " en ",FIXED(N19*100, 1 ), "%.")</f>
        <v>La variación anual de enero a diciembre 2017 en esta región registró una tasa de -0.2%, debido a la disminución general en los precios del grupo Alimentos y bebidas que registró una variación del -2.4% como principal grupo de consumo, cabe resaltar el aumento en los precios de  Alquiler de vivienda, comb. y electricidad en 1.4%.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78"/>
      <c r="P9" s="13"/>
    </row>
    <row r="10" spans="1:16" x14ac:dyDescent="0.25">
      <c r="A10" s="14"/>
      <c r="B10" s="77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78"/>
      <c r="P10" s="13"/>
    </row>
    <row r="11" spans="1:16" x14ac:dyDescent="0.25">
      <c r="A11" s="14"/>
      <c r="B11" s="77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78"/>
      <c r="P11" s="13"/>
    </row>
    <row r="12" spans="1:16" ht="15" customHeight="1" x14ac:dyDescent="0.25">
      <c r="A12" s="14"/>
      <c r="B12" s="77"/>
      <c r="C12" s="124" t="s">
        <v>45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79"/>
      <c r="P12" s="15"/>
    </row>
    <row r="13" spans="1:16" x14ac:dyDescent="0.25">
      <c r="A13" s="14"/>
      <c r="B13" s="7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9"/>
      <c r="P13" s="15"/>
    </row>
    <row r="14" spans="1:16" x14ac:dyDescent="0.25">
      <c r="A14" s="14"/>
      <c r="B14" s="77"/>
      <c r="C14" s="130" t="s">
        <v>2</v>
      </c>
      <c r="D14" s="131"/>
      <c r="E14" s="131"/>
      <c r="F14" s="131"/>
      <c r="G14" s="131"/>
      <c r="H14" s="135" t="s">
        <v>3</v>
      </c>
      <c r="I14" s="136"/>
      <c r="J14" s="136"/>
      <c r="K14" s="136"/>
      <c r="L14" s="136"/>
      <c r="M14" s="136"/>
      <c r="N14" s="137"/>
      <c r="O14" s="79"/>
      <c r="P14" s="15"/>
    </row>
    <row r="15" spans="1:16" x14ac:dyDescent="0.25">
      <c r="A15" s="14"/>
      <c r="B15" s="77"/>
      <c r="C15" s="132"/>
      <c r="D15" s="133"/>
      <c r="E15" s="133"/>
      <c r="F15" s="133"/>
      <c r="G15" s="134"/>
      <c r="H15" s="24">
        <v>2011</v>
      </c>
      <c r="I15" s="24">
        <v>2012</v>
      </c>
      <c r="J15" s="24">
        <v>2013</v>
      </c>
      <c r="K15" s="24">
        <v>2014</v>
      </c>
      <c r="L15" s="24">
        <v>2015</v>
      </c>
      <c r="M15" s="24">
        <v>2016</v>
      </c>
      <c r="N15" s="24">
        <v>2017</v>
      </c>
      <c r="O15" s="79"/>
      <c r="P15" s="15"/>
    </row>
    <row r="16" spans="1:16" x14ac:dyDescent="0.25">
      <c r="A16" s="14"/>
      <c r="B16" s="77"/>
      <c r="C16" s="18" t="s">
        <v>4</v>
      </c>
      <c r="D16" s="19"/>
      <c r="E16" s="19"/>
      <c r="F16" s="19"/>
      <c r="G16" s="20"/>
      <c r="H16" s="25">
        <v>5.5916901271721109E-2</v>
      </c>
      <c r="I16" s="26">
        <v>2.0226165302932753E-2</v>
      </c>
      <c r="J16" s="26">
        <v>2.7484905830404527E-2</v>
      </c>
      <c r="K16" s="26">
        <v>1.7628486230485851E-2</v>
      </c>
      <c r="L16" s="26">
        <v>2.395932086529351E-2</v>
      </c>
      <c r="M16" s="26">
        <v>2.642875178856996E-2</v>
      </c>
      <c r="N16" s="26">
        <v>-2.0500205002049743E-3</v>
      </c>
      <c r="O16" s="79"/>
      <c r="P16" s="15"/>
    </row>
    <row r="17" spans="1:16" x14ac:dyDescent="0.25">
      <c r="A17" s="14"/>
      <c r="B17" s="77"/>
      <c r="C17" s="21" t="s">
        <v>5</v>
      </c>
      <c r="D17" s="22"/>
      <c r="E17" s="22"/>
      <c r="F17" s="22"/>
      <c r="G17" s="23"/>
      <c r="H17" s="27">
        <v>7.807578505297319E-2</v>
      </c>
      <c r="I17" s="27">
        <v>2.9393536963258082E-2</v>
      </c>
      <c r="J17" s="27">
        <v>1.3503053238152596E-2</v>
      </c>
      <c r="K17" s="27">
        <v>1.3832315003394324E-2</v>
      </c>
      <c r="L17" s="27">
        <v>4.2939650121369244E-2</v>
      </c>
      <c r="M17" s="27">
        <v>4.7752808988764217E-2</v>
      </c>
      <c r="N17" s="27">
        <v>-2.4128686327077764E-2</v>
      </c>
      <c r="O17" s="79"/>
      <c r="P17" s="15"/>
    </row>
    <row r="18" spans="1:16" x14ac:dyDescent="0.25">
      <c r="A18" s="14"/>
      <c r="B18" s="77"/>
      <c r="C18" s="21" t="s">
        <v>6</v>
      </c>
      <c r="D18" s="22"/>
      <c r="E18" s="22"/>
      <c r="F18" s="22"/>
      <c r="G18" s="23"/>
      <c r="H18" s="27">
        <v>3.0385664199454432E-2</v>
      </c>
      <c r="I18" s="27">
        <v>1.833648393194709E-2</v>
      </c>
      <c r="J18" s="27">
        <v>2.2090217189530525E-2</v>
      </c>
      <c r="K18" s="27">
        <v>2.3610606610969809E-2</v>
      </c>
      <c r="L18" s="27">
        <v>1.3307310149041962E-2</v>
      </c>
      <c r="M18" s="27">
        <v>2.215023638592184E-2</v>
      </c>
      <c r="N18" s="27">
        <v>9.5074946466808807E-3</v>
      </c>
      <c r="O18" s="79"/>
      <c r="P18" s="15"/>
    </row>
    <row r="19" spans="1:16" x14ac:dyDescent="0.25">
      <c r="A19" s="14"/>
      <c r="B19" s="77"/>
      <c r="C19" s="21" t="s">
        <v>7</v>
      </c>
      <c r="D19" s="22"/>
      <c r="E19" s="22"/>
      <c r="F19" s="22"/>
      <c r="G19" s="23"/>
      <c r="H19" s="27">
        <v>2.0475101878540958E-2</v>
      </c>
      <c r="I19" s="27">
        <v>-1.5583909613323677E-3</v>
      </c>
      <c r="J19" s="27">
        <v>4.8092868988391269E-2</v>
      </c>
      <c r="K19" s="27">
        <v>2.5223380491437242E-2</v>
      </c>
      <c r="L19" s="27">
        <v>4.4394008170676402E-2</v>
      </c>
      <c r="M19" s="27">
        <v>2.025382475660642E-2</v>
      </c>
      <c r="N19" s="27">
        <v>1.4484110079236556E-2</v>
      </c>
      <c r="O19" s="79"/>
      <c r="P19" s="15"/>
    </row>
    <row r="20" spans="1:16" s="3" customFormat="1" x14ac:dyDescent="0.25">
      <c r="A20" s="10"/>
      <c r="B20" s="77"/>
      <c r="C20" s="21" t="s">
        <v>8</v>
      </c>
      <c r="D20" s="22"/>
      <c r="E20" s="22"/>
      <c r="F20" s="22"/>
      <c r="G20" s="23"/>
      <c r="H20" s="27">
        <v>2.4555616639178934E-2</v>
      </c>
      <c r="I20" s="27">
        <v>2.173135396172432E-2</v>
      </c>
      <c r="J20" s="27">
        <v>3.7986870897155356E-2</v>
      </c>
      <c r="K20" s="27">
        <v>2.2767518340500947E-2</v>
      </c>
      <c r="L20" s="27">
        <v>1.7643663945914767E-2</v>
      </c>
      <c r="M20" s="27">
        <v>1.6932674390342628E-2</v>
      </c>
      <c r="N20" s="27">
        <v>6.4531548757169599E-3</v>
      </c>
      <c r="O20" s="79"/>
      <c r="P20" s="79"/>
    </row>
    <row r="21" spans="1:16" s="3" customFormat="1" x14ac:dyDescent="0.25">
      <c r="A21" s="10"/>
      <c r="B21" s="77"/>
      <c r="C21" s="21" t="s">
        <v>9</v>
      </c>
      <c r="D21" s="22"/>
      <c r="E21" s="22"/>
      <c r="F21" s="22"/>
      <c r="G21" s="23"/>
      <c r="H21" s="27">
        <v>-8.2436915652960296E-3</v>
      </c>
      <c r="I21" s="27">
        <v>2.5342118601115127E-2</v>
      </c>
      <c r="J21" s="27">
        <v>3.5491843796341849E-2</v>
      </c>
      <c r="K21" s="27">
        <v>3.4848195531792969E-2</v>
      </c>
      <c r="L21" s="27">
        <v>1.4115693329642909E-2</v>
      </c>
      <c r="M21" s="27">
        <v>1.519286754002902E-2</v>
      </c>
      <c r="N21" s="27">
        <v>1.1380948113630218E-2</v>
      </c>
      <c r="O21" s="79"/>
      <c r="P21" s="79"/>
    </row>
    <row r="22" spans="1:16" s="3" customFormat="1" ht="15" customHeight="1" x14ac:dyDescent="0.25">
      <c r="A22" s="10"/>
      <c r="B22" s="77"/>
      <c r="C22" s="21" t="s">
        <v>10</v>
      </c>
      <c r="D22" s="22"/>
      <c r="E22" s="22"/>
      <c r="F22" s="22"/>
      <c r="G22" s="23"/>
      <c r="H22" s="27">
        <v>0.10465342679127732</v>
      </c>
      <c r="I22" s="27">
        <v>1.3836256279192716E-2</v>
      </c>
      <c r="J22" s="27">
        <v>3.729137691237816E-2</v>
      </c>
      <c r="K22" s="27">
        <v>-3.0168440459230617E-3</v>
      </c>
      <c r="L22" s="27">
        <v>-1.8155837606119163E-2</v>
      </c>
      <c r="M22" s="27">
        <v>-2.7480523927746026E-2</v>
      </c>
      <c r="N22" s="27">
        <v>2.1038732394366155E-2</v>
      </c>
      <c r="O22" s="79"/>
      <c r="P22" s="79"/>
    </row>
    <row r="23" spans="1:16" s="3" customFormat="1" x14ac:dyDescent="0.25">
      <c r="A23" s="10"/>
      <c r="B23" s="77"/>
      <c r="C23" s="21" t="s">
        <v>11</v>
      </c>
      <c r="D23" s="22"/>
      <c r="E23" s="22"/>
      <c r="F23" s="22"/>
      <c r="G23" s="23"/>
      <c r="H23" s="27">
        <v>3.0108390204741653E-4</v>
      </c>
      <c r="I23" s="27">
        <v>8.227149593659E-3</v>
      </c>
      <c r="J23" s="27">
        <v>5.3338640660762326E-2</v>
      </c>
      <c r="K23" s="27">
        <v>4.0151157298063289E-2</v>
      </c>
      <c r="L23" s="27">
        <v>1.2443233424159983E-2</v>
      </c>
      <c r="M23" s="27">
        <v>1.4712478693818865E-2</v>
      </c>
      <c r="N23" s="27">
        <v>1.7416674034126167E-2</v>
      </c>
      <c r="O23" s="79"/>
      <c r="P23" s="79"/>
    </row>
    <row r="24" spans="1:16" s="3" customFormat="1" x14ac:dyDescent="0.25">
      <c r="A24" s="10"/>
      <c r="B24" s="77"/>
      <c r="C24" s="21" t="s">
        <v>12</v>
      </c>
      <c r="D24" s="22"/>
      <c r="E24" s="22"/>
      <c r="F24" s="22"/>
      <c r="G24" s="10"/>
      <c r="H24" s="28">
        <v>5.6749698674166238E-2</v>
      </c>
      <c r="I24" s="28">
        <v>2.1670943826632483E-2</v>
      </c>
      <c r="J24" s="28">
        <v>1.8606381989022314E-2</v>
      </c>
      <c r="K24" s="28">
        <v>1.6987852771942702E-2</v>
      </c>
      <c r="L24" s="28">
        <v>1.4638527166591864E-2</v>
      </c>
      <c r="M24" s="28">
        <v>4.6468401486988942E-2</v>
      </c>
      <c r="N24" s="28">
        <v>1.3448363359553239E-2</v>
      </c>
      <c r="O24" s="79"/>
      <c r="P24" s="79"/>
    </row>
    <row r="25" spans="1:16" x14ac:dyDescent="0.25">
      <c r="A25" s="14"/>
      <c r="B25" s="77"/>
      <c r="C25" s="138" t="s">
        <v>44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79"/>
      <c r="P25" s="15"/>
    </row>
    <row r="26" spans="1:16" s="14" customFormat="1" x14ac:dyDescent="0.25">
      <c r="B26" s="7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79"/>
    </row>
    <row r="27" spans="1:16" s="14" customFormat="1" x14ac:dyDescent="0.25"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</row>
    <row r="28" spans="1:16" s="14" customFormat="1" x14ac:dyDescent="0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6" x14ac:dyDescent="0.2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4"/>
    </row>
    <row r="30" spans="1:16" x14ac:dyDescent="0.25">
      <c r="A30" s="14"/>
      <c r="B30" s="74"/>
      <c r="C30" s="120" t="s">
        <v>13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1"/>
      <c r="P30" s="14"/>
    </row>
    <row r="31" spans="1:16" x14ac:dyDescent="0.25">
      <c r="A31" s="14"/>
      <c r="B31" s="77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  <c r="P31" s="14"/>
    </row>
    <row r="32" spans="1:16" x14ac:dyDescent="0.25">
      <c r="A32" s="14"/>
      <c r="B32" s="77"/>
      <c r="C32" s="122" t="str">
        <f>+CONCATENATE("El mes con mayor crecimiento (mensual) fue ", K37,", creciendo ", FIXED(K38*100,1),"% en relación a ", J37," del mismo año. En tanto que en ",H37, " se registró una disminución de ",FIXED(H38*100,1),"% en relación a ",G37,". ")</f>
        <v xml:space="preserve">El mes con mayor crecimiento (mensual) fue Agosto, creciendo 1.1% en relación a Julio del mismo año. En tanto que en Mayo se registró una disminución de -1.1% en relación a Abril. 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  <c r="P32" s="14"/>
    </row>
    <row r="33" spans="1:16" x14ac:dyDescent="0.25">
      <c r="A33" s="14"/>
      <c r="B33" s="77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  <c r="P33" s="14"/>
    </row>
    <row r="34" spans="1:16" ht="15" customHeight="1" x14ac:dyDescent="0.25">
      <c r="A34" s="14"/>
      <c r="B34" s="7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79"/>
      <c r="P34" s="14"/>
    </row>
    <row r="35" spans="1:16" x14ac:dyDescent="0.25">
      <c r="A35" s="14"/>
      <c r="B35" s="77"/>
      <c r="C35" s="124" t="s">
        <v>46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5"/>
      <c r="P35" s="14"/>
    </row>
    <row r="36" spans="1:16" x14ac:dyDescent="0.25">
      <c r="A36" s="14"/>
      <c r="B36" s="7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79"/>
      <c r="P36" s="14"/>
    </row>
    <row r="37" spans="1:16" x14ac:dyDescent="0.25">
      <c r="A37" s="14"/>
      <c r="B37" s="77"/>
      <c r="C37" s="31" t="s">
        <v>0</v>
      </c>
      <c r="D37" s="34" t="s">
        <v>14</v>
      </c>
      <c r="E37" s="34" t="s">
        <v>15</v>
      </c>
      <c r="F37" s="34" t="s">
        <v>16</v>
      </c>
      <c r="G37" s="34" t="s">
        <v>17</v>
      </c>
      <c r="H37" s="34" t="s">
        <v>18</v>
      </c>
      <c r="I37" s="34" t="s">
        <v>19</v>
      </c>
      <c r="J37" s="34" t="s">
        <v>20</v>
      </c>
      <c r="K37" s="34" t="s">
        <v>21</v>
      </c>
      <c r="L37" s="34" t="s">
        <v>22</v>
      </c>
      <c r="M37" s="34" t="s">
        <v>23</v>
      </c>
      <c r="N37" s="34" t="s">
        <v>24</v>
      </c>
      <c r="O37" s="34" t="s">
        <v>25</v>
      </c>
      <c r="P37" s="14"/>
    </row>
    <row r="38" spans="1:16" x14ac:dyDescent="0.25">
      <c r="A38" s="14"/>
      <c r="B38" s="77"/>
      <c r="C38" s="32" t="s">
        <v>26</v>
      </c>
      <c r="D38" s="26">
        <v>1.4760147601475815E-3</v>
      </c>
      <c r="E38" s="26">
        <v>8.1879963972819603E-4</v>
      </c>
      <c r="F38" s="26">
        <v>8.0176716027160477E-3</v>
      </c>
      <c r="G38" s="26">
        <v>-8.1162243324328642E-5</v>
      </c>
      <c r="H38" s="26">
        <v>-1.1282467532467533E-2</v>
      </c>
      <c r="I38" s="26">
        <v>-2.5449470486823556E-3</v>
      </c>
      <c r="J38" s="26">
        <v>2.5514403292181687E-3</v>
      </c>
      <c r="K38" s="26">
        <v>1.050816845907554E-2</v>
      </c>
      <c r="L38" s="26">
        <v>1.0561377853601783E-3</v>
      </c>
      <c r="M38" s="26">
        <v>-8.1155656549261046E-3</v>
      </c>
      <c r="N38" s="26">
        <v>-4.9091801669121082E-3</v>
      </c>
      <c r="O38" s="26">
        <v>6.5778654826509353E-4</v>
      </c>
      <c r="P38" s="14"/>
    </row>
    <row r="39" spans="1:16" s="3" customFormat="1" x14ac:dyDescent="0.25">
      <c r="A39" s="10"/>
      <c r="B39" s="77"/>
      <c r="C39" s="33" t="s">
        <v>27</v>
      </c>
      <c r="D39" s="28">
        <v>1.8383761011104838E-3</v>
      </c>
      <c r="E39" s="28">
        <v>1.9114611208808086E-3</v>
      </c>
      <c r="F39" s="28">
        <v>1.1828449328449508E-2</v>
      </c>
      <c r="G39" s="28">
        <v>1.4329889131909912E-3</v>
      </c>
      <c r="H39" s="28">
        <v>-2.4250640156650127E-2</v>
      </c>
      <c r="I39" s="28">
        <v>-3.6276628589070326E-3</v>
      </c>
      <c r="J39" s="28">
        <v>2.7887520334648475E-3</v>
      </c>
      <c r="K39" s="28">
        <v>2.139822325222096E-2</v>
      </c>
      <c r="L39" s="28">
        <v>3.3277870216306127E-3</v>
      </c>
      <c r="M39" s="28">
        <v>-1.990049751243772E-2</v>
      </c>
      <c r="N39" s="28">
        <v>-1.42285802184281E-2</v>
      </c>
      <c r="O39" s="28">
        <v>-6.007646095029906E-3</v>
      </c>
      <c r="P39" s="10"/>
    </row>
    <row r="40" spans="1:16" x14ac:dyDescent="0.25">
      <c r="A40" s="14"/>
      <c r="B40" s="77"/>
      <c r="C40" s="33" t="s">
        <v>28</v>
      </c>
      <c r="D40" s="28">
        <v>2.56959314775207E-4</v>
      </c>
      <c r="E40" s="28">
        <v>6.8504880972763971E-4</v>
      </c>
      <c r="F40" s="28">
        <v>1.3691596782474669E-3</v>
      </c>
      <c r="G40" s="28">
        <v>6.3237053495128759E-3</v>
      </c>
      <c r="H40" s="28">
        <v>-5.9442934782616419E-4</v>
      </c>
      <c r="I40" s="28">
        <v>9.3465884951982048E-4</v>
      </c>
      <c r="J40" s="28">
        <v>1.6977928692700761E-3</v>
      </c>
      <c r="K40" s="28">
        <v>3.305084745762743E-3</v>
      </c>
      <c r="L40" s="28">
        <v>-4.3077962665766245E-3</v>
      </c>
      <c r="M40" s="28">
        <v>-7.6348829317940403E-4</v>
      </c>
      <c r="N40" s="28">
        <v>2.546905509803743E-4</v>
      </c>
      <c r="O40" s="28">
        <v>3.3950093362755673E-4</v>
      </c>
      <c r="P40" s="14"/>
    </row>
    <row r="41" spans="1:16" s="3" customFormat="1" x14ac:dyDescent="0.25">
      <c r="A41" s="10"/>
      <c r="B41" s="77"/>
      <c r="C41" s="33" t="s">
        <v>29</v>
      </c>
      <c r="D41" s="28">
        <v>5.9640453267428839E-4</v>
      </c>
      <c r="E41" s="28">
        <v>1.4475476839237444E-3</v>
      </c>
      <c r="F41" s="28">
        <v>-3.4010713374721391E-4</v>
      </c>
      <c r="G41" s="28">
        <v>6.8044569192826643E-4</v>
      </c>
      <c r="H41" s="28">
        <v>-1.4534636634084164E-2</v>
      </c>
      <c r="I41" s="28">
        <v>9.4876660341558505E-4</v>
      </c>
      <c r="J41" s="28">
        <v>9.4786729857809782E-4</v>
      </c>
      <c r="K41" s="28">
        <v>7.6618457300274834E-3</v>
      </c>
      <c r="L41" s="28">
        <v>1.4523707817173381E-3</v>
      </c>
      <c r="M41" s="28">
        <v>7.6778706705349364E-4</v>
      </c>
      <c r="N41" s="28">
        <v>9.2063762680079098E-3</v>
      </c>
      <c r="O41" s="28">
        <v>5.7437283554353513E-3</v>
      </c>
      <c r="P41" s="10"/>
    </row>
    <row r="42" spans="1:16" s="3" customFormat="1" x14ac:dyDescent="0.25">
      <c r="A42" s="10"/>
      <c r="B42" s="77"/>
      <c r="C42" s="33" t="s">
        <v>30</v>
      </c>
      <c r="D42" s="28">
        <v>2.3900573613766518E-4</v>
      </c>
      <c r="E42" s="28">
        <v>5.5754679410591201E-4</v>
      </c>
      <c r="F42" s="28">
        <v>6.3684126731411439E-4</v>
      </c>
      <c r="G42" s="28">
        <v>5.5688146380261649E-4</v>
      </c>
      <c r="H42" s="28">
        <v>-7.9510217062883637E-4</v>
      </c>
      <c r="I42" s="28">
        <v>-2.3076310973184633E-3</v>
      </c>
      <c r="J42" s="28">
        <v>1.6749082788323211E-3</v>
      </c>
      <c r="K42" s="28">
        <v>5.573692172942124E-4</v>
      </c>
      <c r="L42" s="28">
        <v>4.8543689320388328E-3</v>
      </c>
      <c r="M42" s="28">
        <v>7.919537499012641E-5</v>
      </c>
      <c r="N42" s="28">
        <v>-5.5432372505548333E-4</v>
      </c>
      <c r="O42" s="28">
        <v>9.5079629189442905E-4</v>
      </c>
      <c r="P42" s="10"/>
    </row>
    <row r="43" spans="1:16" s="3" customFormat="1" x14ac:dyDescent="0.25">
      <c r="A43" s="10"/>
      <c r="B43" s="77"/>
      <c r="C43" s="33" t="s">
        <v>31</v>
      </c>
      <c r="D43" s="28">
        <v>2.7780267049017926E-3</v>
      </c>
      <c r="E43" s="28">
        <v>1.5192135835566667E-3</v>
      </c>
      <c r="F43" s="28">
        <v>-6.2460961898802569E-4</v>
      </c>
      <c r="G43" s="28">
        <v>-6.6071428571428115E-3</v>
      </c>
      <c r="H43" s="28">
        <v>6.7409671040805641E-3</v>
      </c>
      <c r="I43" s="28">
        <v>-2.5890545487010641E-3</v>
      </c>
      <c r="J43" s="28">
        <v>9.129967776584369E-3</v>
      </c>
      <c r="K43" s="28">
        <v>5.3219797764780807E-4</v>
      </c>
      <c r="L43" s="28">
        <v>4.1666666666666519E-3</v>
      </c>
      <c r="M43" s="28">
        <v>-5.2087931491126005E-3</v>
      </c>
      <c r="N43" s="28">
        <v>-1.7749378771743096E-3</v>
      </c>
      <c r="O43" s="28">
        <v>3.3783783783782884E-3</v>
      </c>
      <c r="P43" s="10"/>
    </row>
    <row r="44" spans="1:16" s="3" customFormat="1" x14ac:dyDescent="0.25">
      <c r="A44" s="10"/>
      <c r="B44" s="77"/>
      <c r="C44" s="33" t="s">
        <v>32</v>
      </c>
      <c r="D44" s="28">
        <v>1.4964788732394485E-3</v>
      </c>
      <c r="E44" s="28">
        <v>-6.4164542498021948E-3</v>
      </c>
      <c r="F44" s="28">
        <v>7.5194621372964843E-3</v>
      </c>
      <c r="G44" s="28">
        <v>-7.7267538853279527E-3</v>
      </c>
      <c r="H44" s="28">
        <v>-1.7697548889483716E-4</v>
      </c>
      <c r="I44" s="28">
        <v>-3.8056465173909038E-3</v>
      </c>
      <c r="J44" s="28">
        <v>6.840796019900397E-3</v>
      </c>
      <c r="K44" s="28">
        <v>4.2354186887849643E-3</v>
      </c>
      <c r="L44" s="28">
        <v>-6.2384676214745083E-3</v>
      </c>
      <c r="M44" s="28">
        <v>4.0671971706454091E-3</v>
      </c>
      <c r="N44" s="28">
        <v>2.2895385699188697E-3</v>
      </c>
      <c r="O44" s="28">
        <v>1.9065190651906594E-2</v>
      </c>
      <c r="P44" s="10"/>
    </row>
    <row r="45" spans="1:16" s="3" customFormat="1" x14ac:dyDescent="0.25">
      <c r="A45" s="10"/>
      <c r="B45" s="77"/>
      <c r="C45" s="33" t="s">
        <v>33</v>
      </c>
      <c r="D45" s="28">
        <v>0</v>
      </c>
      <c r="E45" s="28">
        <v>3.8016090531340918E-3</v>
      </c>
      <c r="F45" s="28">
        <v>1.2770829663554695E-2</v>
      </c>
      <c r="G45" s="28">
        <v>8.696408383346288E-5</v>
      </c>
      <c r="H45" s="28">
        <v>1.7391304347813552E-4</v>
      </c>
      <c r="I45" s="28">
        <v>-8.6941401495388426E-4</v>
      </c>
      <c r="J45" s="28">
        <v>-3.4806822137145588E-4</v>
      </c>
      <c r="K45" s="28">
        <v>-3.4818941504166645E-4</v>
      </c>
      <c r="L45" s="28">
        <v>-2.6123301985370162E-4</v>
      </c>
      <c r="M45" s="28">
        <v>9.5810469471291348E-4</v>
      </c>
      <c r="N45" s="28">
        <v>2.0884093282282912E-3</v>
      </c>
      <c r="O45" s="28">
        <v>-6.9468565474117838E-4</v>
      </c>
      <c r="P45" s="10"/>
    </row>
    <row r="46" spans="1:16" x14ac:dyDescent="0.25">
      <c r="A46" s="14"/>
      <c r="B46" s="77"/>
      <c r="C46" s="33" t="s">
        <v>34</v>
      </c>
      <c r="D46" s="28">
        <v>4.3136259832528001E-3</v>
      </c>
      <c r="E46" s="28">
        <v>1.6001347481893191E-3</v>
      </c>
      <c r="F46" s="28">
        <v>3.783738333473341E-3</v>
      </c>
      <c r="G46" s="28">
        <v>-4.1883062489522782E-4</v>
      </c>
      <c r="H46" s="28">
        <v>3.6034526104080644E-3</v>
      </c>
      <c r="I46" s="28">
        <v>-3.4235136940549138E-3</v>
      </c>
      <c r="J46" s="28">
        <v>-1.0892333472978244E-3</v>
      </c>
      <c r="K46" s="28">
        <v>-9.2266398255325122E-4</v>
      </c>
      <c r="L46" s="28">
        <v>3.1903282679874856E-3</v>
      </c>
      <c r="M46" s="28">
        <v>3.3475604653121493E-4</v>
      </c>
      <c r="N46" s="28">
        <v>-2.5098301681591995E-4</v>
      </c>
      <c r="O46" s="28">
        <v>2.6778242677822917E-3</v>
      </c>
      <c r="P46" s="14"/>
    </row>
    <row r="47" spans="1:16" x14ac:dyDescent="0.25">
      <c r="A47" s="14"/>
      <c r="B47" s="77"/>
      <c r="C47" s="126" t="s">
        <v>61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4"/>
    </row>
    <row r="48" spans="1:16" x14ac:dyDescent="0.25">
      <c r="A48" s="14"/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1"/>
      <c r="P48" s="14"/>
    </row>
    <row r="49" spans="1:16" x14ac:dyDescent="0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4"/>
    </row>
    <row r="50" spans="1:16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4"/>
    </row>
    <row r="51" spans="1:16" ht="15" customHeight="1" x14ac:dyDescent="0.25">
      <c r="A51" s="14"/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14"/>
    </row>
    <row r="52" spans="1:16" x14ac:dyDescent="0.25">
      <c r="A52" s="14"/>
      <c r="B52" s="77"/>
      <c r="C52" s="127" t="s">
        <v>35</v>
      </c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8"/>
      <c r="P52" s="16"/>
    </row>
    <row r="53" spans="1:16" x14ac:dyDescent="0.25">
      <c r="A53" s="14"/>
      <c r="B53" s="77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7"/>
      <c r="P53" s="16"/>
    </row>
    <row r="54" spans="1:16" x14ac:dyDescent="0.25">
      <c r="A54" s="14"/>
      <c r="B54" s="77"/>
      <c r="C54" s="10"/>
      <c r="D54" s="10"/>
      <c r="E54" s="10"/>
      <c r="F54" s="10"/>
      <c r="G54" s="10"/>
      <c r="H54" s="10"/>
      <c r="I54" s="124" t="s">
        <v>48</v>
      </c>
      <c r="J54" s="124"/>
      <c r="K54" s="124"/>
      <c r="L54" s="124"/>
      <c r="M54" s="124"/>
      <c r="N54" s="124"/>
      <c r="O54" s="79"/>
      <c r="P54" s="16"/>
    </row>
    <row r="55" spans="1:16" x14ac:dyDescent="0.25">
      <c r="A55" s="14"/>
      <c r="B55" s="77"/>
      <c r="C55" s="10"/>
      <c r="D55" s="10"/>
      <c r="E55" s="10"/>
      <c r="F55" s="10"/>
      <c r="G55" s="10"/>
      <c r="H55" s="10"/>
      <c r="I55" s="10"/>
      <c r="J55" s="10"/>
      <c r="K55" s="38"/>
      <c r="L55" s="10"/>
      <c r="M55" s="10"/>
      <c r="N55" s="10"/>
      <c r="O55" s="79"/>
      <c r="P55" s="16"/>
    </row>
    <row r="56" spans="1:16" ht="15" customHeight="1" x14ac:dyDescent="0.25">
      <c r="A56" s="14"/>
      <c r="B56" s="77"/>
      <c r="C56" s="141" t="str">
        <f>+CONCATENATE("Los alimentos son el principal componente de la canasta familiar. El Índice de precios al consumidor del ", I60, "  en la región tuvo un crecimiento de ", FIXED(100*M60,1),"%, en tanto los precios de ",I59, " tuvieron un crecimiento de ", FIXED(100*M59,1),"%. Por otro lado los precios por ", I63, ", aumentaron ", FIXED(100*M63,1), "% de enero a dicembre del 2017.")</f>
        <v>Los alimentos son el principal componente de la canasta familiar. El Índice de precios al consumidor del Leche, quesos y huevos  en la región tuvo un crecimiento de 7.3%, en tanto los precios de Azúcar tuvieron un crecimiento de -14.6%. Por otro lado los precios por Combustibles, aumentaron 4.1% de enero a dicembre del 2017.</v>
      </c>
      <c r="D56" s="141"/>
      <c r="E56" s="141"/>
      <c r="F56" s="141"/>
      <c r="G56" s="141"/>
      <c r="H56" s="10"/>
      <c r="I56" s="39" t="s">
        <v>36</v>
      </c>
      <c r="J56" s="40"/>
      <c r="K56" s="41">
        <v>2015</v>
      </c>
      <c r="L56" s="41">
        <v>2016</v>
      </c>
      <c r="M56" s="41">
        <v>2017</v>
      </c>
      <c r="N56" s="42" t="s">
        <v>47</v>
      </c>
      <c r="O56" s="79"/>
      <c r="P56" s="16"/>
    </row>
    <row r="57" spans="1:16" x14ac:dyDescent="0.25">
      <c r="A57" s="14"/>
      <c r="B57" s="77"/>
      <c r="C57" s="141"/>
      <c r="D57" s="141"/>
      <c r="E57" s="141"/>
      <c r="F57" s="141"/>
      <c r="G57" s="141"/>
      <c r="H57" s="10"/>
      <c r="I57" s="10" t="s">
        <v>37</v>
      </c>
      <c r="J57" s="38"/>
      <c r="K57" s="68"/>
      <c r="L57" s="68"/>
      <c r="M57" s="68"/>
      <c r="N57" s="38"/>
      <c r="O57" s="79"/>
      <c r="P57" s="16"/>
    </row>
    <row r="58" spans="1:16" x14ac:dyDescent="0.25">
      <c r="A58" s="14"/>
      <c r="B58" s="77"/>
      <c r="C58" s="141"/>
      <c r="D58" s="141"/>
      <c r="E58" s="141"/>
      <c r="F58" s="141"/>
      <c r="G58" s="141"/>
      <c r="I58" s="43" t="s">
        <v>40</v>
      </c>
      <c r="J58" s="10"/>
      <c r="K58" s="44">
        <v>2.5337981464161219E-2</v>
      </c>
      <c r="L58" s="44">
        <v>-3.7150675843768188E-2</v>
      </c>
      <c r="M58" s="44">
        <v>7.7254327792610544E-2</v>
      </c>
      <c r="N58" s="45">
        <f>+(M58-L58)*100</f>
        <v>11.440500363637874</v>
      </c>
      <c r="O58" s="79"/>
      <c r="P58" s="16"/>
    </row>
    <row r="59" spans="1:16" x14ac:dyDescent="0.25">
      <c r="A59" s="14"/>
      <c r="B59" s="77"/>
      <c r="C59" s="141"/>
      <c r="D59" s="141"/>
      <c r="E59" s="141"/>
      <c r="F59" s="141"/>
      <c r="G59" s="141"/>
      <c r="I59" s="43" t="s">
        <v>76</v>
      </c>
      <c r="J59" s="10"/>
      <c r="K59" s="44">
        <v>0.24997772828507792</v>
      </c>
      <c r="L59" s="44">
        <v>7.1983465184234818E-2</v>
      </c>
      <c r="M59" s="44">
        <v>-0.14553553620105042</v>
      </c>
      <c r="N59" s="45">
        <f>+(M59-L59)*100</f>
        <v>-21.751900138528523</v>
      </c>
      <c r="O59" s="79"/>
      <c r="P59" s="16"/>
    </row>
    <row r="60" spans="1:16" x14ac:dyDescent="0.25">
      <c r="A60" s="14"/>
      <c r="B60" s="77"/>
      <c r="C60" s="141"/>
      <c r="D60" s="141"/>
      <c r="E60" s="141"/>
      <c r="F60" s="141"/>
      <c r="G60" s="141"/>
      <c r="I60" s="43" t="s">
        <v>38</v>
      </c>
      <c r="J60" s="10"/>
      <c r="K60" s="44">
        <v>1.5541779446433202E-2</v>
      </c>
      <c r="L60" s="44">
        <v>4.900696414753547E-3</v>
      </c>
      <c r="M60" s="44">
        <v>7.3494182067077363E-2</v>
      </c>
      <c r="N60" s="45">
        <f>+(M60-L60)*100</f>
        <v>6.8593485652323816</v>
      </c>
      <c r="O60" s="79"/>
      <c r="P60" s="16"/>
    </row>
    <row r="61" spans="1:16" x14ac:dyDescent="0.25">
      <c r="A61" s="14"/>
      <c r="B61" s="77"/>
      <c r="C61" s="141"/>
      <c r="D61" s="141"/>
      <c r="E61" s="141"/>
      <c r="F61" s="141"/>
      <c r="G61" s="141"/>
      <c r="H61" s="43"/>
      <c r="I61" s="46" t="s">
        <v>39</v>
      </c>
      <c r="J61" s="47"/>
      <c r="K61" s="48">
        <v>-3.0603872661634335E-2</v>
      </c>
      <c r="L61" s="48">
        <v>1.5488785442234532E-2</v>
      </c>
      <c r="M61" s="48">
        <v>1.0501750291715295E-2</v>
      </c>
      <c r="N61" s="49">
        <f>+(M61-L61)*100</f>
        <v>-0.49870351505192367</v>
      </c>
      <c r="O61" s="79"/>
      <c r="P61" s="16"/>
    </row>
    <row r="62" spans="1:16" x14ac:dyDescent="0.25">
      <c r="A62" s="14"/>
      <c r="B62" s="77"/>
      <c r="C62" s="141"/>
      <c r="D62" s="141"/>
      <c r="E62" s="141"/>
      <c r="F62" s="141"/>
      <c r="G62" s="141"/>
      <c r="H62" s="10"/>
      <c r="I62" s="10" t="s">
        <v>41</v>
      </c>
      <c r="J62" s="10"/>
      <c r="K62" s="10"/>
      <c r="L62" s="10"/>
      <c r="M62" s="10"/>
      <c r="N62" s="45"/>
      <c r="O62" s="79"/>
      <c r="P62" s="16"/>
    </row>
    <row r="63" spans="1:16" x14ac:dyDescent="0.25">
      <c r="A63" s="14"/>
      <c r="B63" s="77"/>
      <c r="C63" s="141"/>
      <c r="D63" s="141"/>
      <c r="E63" s="141"/>
      <c r="F63" s="141"/>
      <c r="G63" s="141"/>
      <c r="H63" s="10"/>
      <c r="I63" s="43" t="s">
        <v>42</v>
      </c>
      <c r="J63" s="10"/>
      <c r="K63" s="44">
        <v>-3.8373237126926751E-2</v>
      </c>
      <c r="L63" s="44">
        <v>8.6118690313778945E-3</v>
      </c>
      <c r="M63" s="44">
        <v>4.142361991715271E-2</v>
      </c>
      <c r="N63" s="45">
        <f>+(M63-L63)*100</f>
        <v>3.2811750885774815</v>
      </c>
      <c r="O63" s="79"/>
      <c r="P63" s="16"/>
    </row>
    <row r="64" spans="1:16" x14ac:dyDescent="0.25">
      <c r="A64" s="14"/>
      <c r="B64" s="77"/>
      <c r="C64" s="141"/>
      <c r="D64" s="141"/>
      <c r="E64" s="141"/>
      <c r="F64" s="141"/>
      <c r="G64" s="141"/>
      <c r="H64" s="10"/>
      <c r="I64" s="46" t="s">
        <v>43</v>
      </c>
      <c r="J64" s="47"/>
      <c r="K64" s="48">
        <v>0.18453930244664241</v>
      </c>
      <c r="L64" s="48">
        <v>6.0133304035743018E-2</v>
      </c>
      <c r="M64" s="48">
        <v>4.3526323062041961E-3</v>
      </c>
      <c r="N64" s="49">
        <f>+(M64-L64)*100</f>
        <v>-5.5780671729538822</v>
      </c>
      <c r="O64" s="79"/>
      <c r="P64" s="16"/>
    </row>
    <row r="65" spans="1:16" x14ac:dyDescent="0.25">
      <c r="A65" s="14"/>
      <c r="B65" s="77"/>
      <c r="C65" s="141"/>
      <c r="D65" s="141"/>
      <c r="E65" s="141"/>
      <c r="F65" s="141"/>
      <c r="G65" s="141"/>
      <c r="H65" s="10"/>
      <c r="I65" s="10" t="s">
        <v>10</v>
      </c>
      <c r="J65" s="10"/>
      <c r="K65" s="10"/>
      <c r="L65" s="10"/>
      <c r="M65" s="10"/>
      <c r="N65" s="45"/>
      <c r="O65" s="79"/>
      <c r="P65" s="16"/>
    </row>
    <row r="66" spans="1:16" x14ac:dyDescent="0.25">
      <c r="A66" s="14"/>
      <c r="B66" s="77"/>
      <c r="C66" s="141"/>
      <c r="D66" s="141"/>
      <c r="E66" s="141"/>
      <c r="F66" s="141"/>
      <c r="G66" s="141"/>
      <c r="H66" s="10"/>
      <c r="I66" s="43" t="s">
        <v>49</v>
      </c>
      <c r="J66" s="10"/>
      <c r="K66" s="51">
        <v>5.5635034175807174E-3</v>
      </c>
      <c r="L66" s="44">
        <v>-2.726841606070185E-2</v>
      </c>
      <c r="M66" s="44">
        <v>2.2995043471195409E-2</v>
      </c>
      <c r="N66" s="45">
        <f>+(M66-L66)*100</f>
        <v>5.0263459531897254</v>
      </c>
      <c r="O66" s="79"/>
      <c r="P66" s="16"/>
    </row>
    <row r="67" spans="1:16" x14ac:dyDescent="0.25">
      <c r="A67" s="14"/>
      <c r="B67" s="77"/>
      <c r="C67" s="141"/>
      <c r="D67" s="141"/>
      <c r="E67" s="141"/>
      <c r="F67" s="141"/>
      <c r="G67" s="141"/>
      <c r="H67" s="10"/>
      <c r="I67" s="46" t="s">
        <v>50</v>
      </c>
      <c r="J67" s="47"/>
      <c r="K67" s="52">
        <v>-1.1708064339643331E-2</v>
      </c>
      <c r="L67" s="48">
        <v>4.4286979627994327E-4</v>
      </c>
      <c r="M67" s="48">
        <v>1.1066843736173837E-4</v>
      </c>
      <c r="N67" s="49">
        <f>+(M67-L67)*100</f>
        <v>-3.322013589182049E-2</v>
      </c>
      <c r="O67" s="79"/>
      <c r="P67" s="16"/>
    </row>
    <row r="68" spans="1:16" x14ac:dyDescent="0.25">
      <c r="A68" s="14"/>
      <c r="B68" s="77"/>
      <c r="C68" s="10"/>
      <c r="D68" s="10"/>
      <c r="E68" s="10"/>
      <c r="F68" s="10"/>
      <c r="G68" s="10"/>
      <c r="H68" s="10"/>
      <c r="I68" s="50" t="s">
        <v>51</v>
      </c>
      <c r="J68" s="10"/>
      <c r="K68" s="10"/>
      <c r="L68" s="10"/>
      <c r="M68" s="10"/>
      <c r="N68" s="10"/>
      <c r="O68" s="79"/>
      <c r="P68" s="16"/>
    </row>
    <row r="69" spans="1:16" x14ac:dyDescent="0.25">
      <c r="A69" s="14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1"/>
      <c r="P69" s="16"/>
    </row>
    <row r="70" spans="1:16" x14ac:dyDescent="0.25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4"/>
    </row>
    <row r="71" spans="1:16" x14ac:dyDescent="0.25">
      <c r="A71" s="1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4"/>
    </row>
    <row r="72" spans="1:16" x14ac:dyDescent="0.25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4"/>
    </row>
    <row r="73" spans="1:16" x14ac:dyDescent="0.25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4"/>
    </row>
    <row r="74" spans="1:16" x14ac:dyDescent="0.25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4"/>
    </row>
  </sheetData>
  <mergeCells count="14">
    <mergeCell ref="B1:O2"/>
    <mergeCell ref="C7:O7"/>
    <mergeCell ref="C56:G67"/>
    <mergeCell ref="C9:N11"/>
    <mergeCell ref="H14:N14"/>
    <mergeCell ref="C25:N25"/>
    <mergeCell ref="C12:N12"/>
    <mergeCell ref="C35:O35"/>
    <mergeCell ref="C14:G15"/>
    <mergeCell ref="C30:O30"/>
    <mergeCell ref="C32:O33"/>
    <mergeCell ref="C47:O47"/>
    <mergeCell ref="C52:O52"/>
    <mergeCell ref="I54:N54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69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3" width="11.7109375" style="3" customWidth="1"/>
    <col min="4" max="4" width="11.85546875" style="3" customWidth="1"/>
    <col min="5" max="15" width="11.7109375" style="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4" t="s">
        <v>81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2:15" ht="15" customHeight="1" x14ac:dyDescent="0.2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2:15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9"/>
      <c r="I3" s="5"/>
      <c r="J3" s="5" t="str">
        <f>+C52</f>
        <v>3. Variación del IPC de productos emblemáticos</v>
      </c>
      <c r="K3" s="5"/>
      <c r="L3" s="5"/>
      <c r="M3" s="9"/>
      <c r="N3" s="5"/>
      <c r="O3" s="5"/>
    </row>
    <row r="4" spans="2:15" x14ac:dyDescent="0.25">
      <c r="B4" s="9" t="str">
        <f>+C30</f>
        <v>2. Variación % mensual del Índice General del Precios al Consumidor, según grupos de consumo</v>
      </c>
      <c r="C4" s="5"/>
      <c r="D4" s="5"/>
      <c r="E4" s="5"/>
      <c r="F4" s="5"/>
      <c r="G4" s="5"/>
      <c r="H4" s="9"/>
      <c r="I4" s="5"/>
      <c r="J4" s="5"/>
      <c r="K4" s="5"/>
      <c r="L4" s="5"/>
      <c r="M4" s="9"/>
      <c r="N4" s="5"/>
      <c r="O4" s="5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</row>
    <row r="7" spans="2:15" x14ac:dyDescent="0.25">
      <c r="B7" s="77"/>
      <c r="C7" s="127" t="s">
        <v>1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15" x14ac:dyDescent="0.25">
      <c r="B8" s="77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2:15" ht="15" customHeight="1" x14ac:dyDescent="0.25">
      <c r="B9" s="77"/>
      <c r="C9" s="142" t="str">
        <f>+CONCATENATE("La variación anual de enero a diciembre 2017 en esta región registró una tasa de ",   FIXED(N16*100, 1 ), "%, impulsado por el aumento general en los precios del grupo ",C17, " que registró un incremento del ",FIXED(N17*100, 1 ), "% como principal grupo de consumo, cabe resaltar el aumento en los precios de  ", C20, " en ",FIXED(N20*100, 1 ), "%.")</f>
        <v>La variación anual de enero a diciembre 2017 en esta región registró una tasa de 2.3%, impulsado por el aumento general en los precios del grupo Alimentos y bebidas que registró un incremento del 2.0% como principal grupo de consumo, cabe resaltar el aumento en los precios de  Muebles, enseres del hogar y mante. en 8.1%.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78"/>
    </row>
    <row r="10" spans="2:15" x14ac:dyDescent="0.25">
      <c r="B10" s="77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78"/>
    </row>
    <row r="11" spans="2:15" x14ac:dyDescent="0.25">
      <c r="B11" s="77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78"/>
    </row>
    <row r="12" spans="2:15" ht="15" customHeight="1" x14ac:dyDescent="0.25">
      <c r="B12" s="77"/>
      <c r="C12" s="124" t="s">
        <v>45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79"/>
    </row>
    <row r="13" spans="2:15" x14ac:dyDescent="0.25">
      <c r="B13" s="7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9"/>
    </row>
    <row r="14" spans="2:15" x14ac:dyDescent="0.25">
      <c r="B14" s="77"/>
      <c r="C14" s="130" t="s">
        <v>2</v>
      </c>
      <c r="D14" s="131"/>
      <c r="E14" s="131"/>
      <c r="F14" s="131"/>
      <c r="G14" s="131"/>
      <c r="H14" s="135" t="s">
        <v>3</v>
      </c>
      <c r="I14" s="136"/>
      <c r="J14" s="136"/>
      <c r="K14" s="136"/>
      <c r="L14" s="136"/>
      <c r="M14" s="136"/>
      <c r="N14" s="137"/>
      <c r="O14" s="79"/>
    </row>
    <row r="15" spans="2:15" x14ac:dyDescent="0.25">
      <c r="B15" s="77"/>
      <c r="C15" s="132"/>
      <c r="D15" s="133"/>
      <c r="E15" s="133"/>
      <c r="F15" s="133"/>
      <c r="G15" s="134"/>
      <c r="H15" s="24">
        <v>2011</v>
      </c>
      <c r="I15" s="24">
        <v>2012</v>
      </c>
      <c r="J15" s="24">
        <v>2013</v>
      </c>
      <c r="K15" s="24">
        <v>2014</v>
      </c>
      <c r="L15" s="24">
        <v>2015</v>
      </c>
      <c r="M15" s="24">
        <v>2016</v>
      </c>
      <c r="N15" s="24">
        <v>2017</v>
      </c>
      <c r="O15" s="79"/>
    </row>
    <row r="16" spans="2:15" x14ac:dyDescent="0.25">
      <c r="B16" s="77"/>
      <c r="C16" s="18" t="s">
        <v>4</v>
      </c>
      <c r="D16" s="19"/>
      <c r="E16" s="19"/>
      <c r="F16" s="19"/>
      <c r="G16" s="20"/>
      <c r="H16" s="25">
        <v>5.2151996898022634E-2</v>
      </c>
      <c r="I16" s="26">
        <v>2.3862170628339729E-2</v>
      </c>
      <c r="J16" s="26">
        <v>3.1404661207594886E-2</v>
      </c>
      <c r="K16" s="26">
        <v>3.0710172744721653E-2</v>
      </c>
      <c r="L16" s="26">
        <v>2.9795158286778367E-2</v>
      </c>
      <c r="M16" s="26">
        <v>4.0933749794509255E-2</v>
      </c>
      <c r="N16" s="26">
        <v>2.3136449778900836E-2</v>
      </c>
      <c r="O16" s="79"/>
    </row>
    <row r="17" spans="2:15" s="3" customFormat="1" x14ac:dyDescent="0.25">
      <c r="B17" s="77"/>
      <c r="C17" s="21" t="s">
        <v>5</v>
      </c>
      <c r="D17" s="22"/>
      <c r="E17" s="22"/>
      <c r="F17" s="22"/>
      <c r="G17" s="23"/>
      <c r="H17" s="27">
        <v>9.1217855409995163E-2</v>
      </c>
      <c r="I17" s="27">
        <v>3.4859937750111092E-2</v>
      </c>
      <c r="J17" s="27">
        <v>4.0388416258485771E-2</v>
      </c>
      <c r="K17" s="27">
        <v>4.047245395225918E-2</v>
      </c>
      <c r="L17" s="27">
        <v>3.7707390648567207E-2</v>
      </c>
      <c r="M17" s="27">
        <v>4.6205630354957172E-2</v>
      </c>
      <c r="N17" s="27">
        <v>2.0473822755191717E-2</v>
      </c>
      <c r="O17" s="79"/>
    </row>
    <row r="18" spans="2:15" s="3" customFormat="1" x14ac:dyDescent="0.25">
      <c r="B18" s="77"/>
      <c r="C18" s="21" t="s">
        <v>6</v>
      </c>
      <c r="D18" s="22"/>
      <c r="E18" s="22"/>
      <c r="F18" s="22"/>
      <c r="G18" s="23"/>
      <c r="H18" s="27">
        <v>3.9920948616600782E-2</v>
      </c>
      <c r="I18" s="27">
        <v>7.8867350817179993E-3</v>
      </c>
      <c r="J18" s="27">
        <v>-9.4277364004802244E-5</v>
      </c>
      <c r="K18" s="27">
        <v>5.0914576654723653E-3</v>
      </c>
      <c r="L18" s="27">
        <v>7.0356472795496394E-3</v>
      </c>
      <c r="M18" s="27">
        <v>1.7792268281322965E-2</v>
      </c>
      <c r="N18" s="27">
        <v>1.8304960644333068E-3</v>
      </c>
      <c r="O18" s="79"/>
    </row>
    <row r="19" spans="2:15" s="3" customFormat="1" x14ac:dyDescent="0.25">
      <c r="B19" s="77"/>
      <c r="C19" s="21" t="s">
        <v>7</v>
      </c>
      <c r="D19" s="22"/>
      <c r="E19" s="22"/>
      <c r="F19" s="22"/>
      <c r="G19" s="23"/>
      <c r="H19" s="27">
        <v>4.8174048174048245E-2</v>
      </c>
      <c r="I19" s="27">
        <v>1.8439584877687043E-2</v>
      </c>
      <c r="J19" s="27">
        <v>6.4507324174324587E-2</v>
      </c>
      <c r="K19" s="27">
        <v>3.6153846153846203E-2</v>
      </c>
      <c r="L19" s="27">
        <v>9.4613544502185842E-2</v>
      </c>
      <c r="M19" s="27">
        <v>3.8658628485305435E-2</v>
      </c>
      <c r="N19" s="27">
        <v>8.3436116955668549E-3</v>
      </c>
      <c r="O19" s="79"/>
    </row>
    <row r="20" spans="2:15" s="3" customFormat="1" x14ac:dyDescent="0.25">
      <c r="B20" s="77"/>
      <c r="C20" s="21" t="s">
        <v>8</v>
      </c>
      <c r="D20" s="22"/>
      <c r="E20" s="22"/>
      <c r="F20" s="22"/>
      <c r="G20" s="23"/>
      <c r="H20" s="27">
        <v>0.1159588908280007</v>
      </c>
      <c r="I20" s="27">
        <v>4.587315377932244E-2</v>
      </c>
      <c r="J20" s="27">
        <v>4.9177604253198171E-2</v>
      </c>
      <c r="K20" s="27">
        <v>3.0324623911322179E-2</v>
      </c>
      <c r="L20" s="27">
        <v>2.151694459386766E-2</v>
      </c>
      <c r="M20" s="27">
        <v>3.7011961182577213E-2</v>
      </c>
      <c r="N20" s="27">
        <v>8.1320275661951547E-2</v>
      </c>
      <c r="O20" s="79"/>
    </row>
    <row r="21" spans="2:15" s="3" customFormat="1" x14ac:dyDescent="0.25">
      <c r="B21" s="77"/>
      <c r="C21" s="21" t="s">
        <v>9</v>
      </c>
      <c r="D21" s="22"/>
      <c r="E21" s="22"/>
      <c r="F21" s="22"/>
      <c r="G21" s="23"/>
      <c r="H21" s="27">
        <v>6.5023291925465632E-3</v>
      </c>
      <c r="I21" s="27">
        <v>2.6034133641886115E-2</v>
      </c>
      <c r="J21" s="27">
        <v>1.4566300159759349E-2</v>
      </c>
      <c r="K21" s="27">
        <v>2.3990366802519425E-2</v>
      </c>
      <c r="L21" s="27">
        <v>1.0402532790592556E-2</v>
      </c>
      <c r="M21" s="27">
        <v>4.950760966875567E-2</v>
      </c>
      <c r="N21" s="27">
        <v>-7.5066109357674327E-3</v>
      </c>
      <c r="O21" s="79"/>
    </row>
    <row r="22" spans="2:15" s="3" customFormat="1" ht="15" customHeight="1" x14ac:dyDescent="0.25">
      <c r="B22" s="77"/>
      <c r="C22" s="21" t="s">
        <v>10</v>
      </c>
      <c r="D22" s="22"/>
      <c r="E22" s="22"/>
      <c r="F22" s="22"/>
      <c r="G22" s="23"/>
      <c r="H22" s="27">
        <v>-9.8512835085724504E-3</v>
      </c>
      <c r="I22" s="27">
        <v>-5.8356452693006933E-3</v>
      </c>
      <c r="J22" s="27">
        <v>1.2990762124711175E-2</v>
      </c>
      <c r="K22" s="27">
        <v>1.9758715683480643E-2</v>
      </c>
      <c r="L22" s="27">
        <v>1.4625058220773202E-2</v>
      </c>
      <c r="M22" s="27">
        <v>1.753580609621741E-2</v>
      </c>
      <c r="N22" s="27">
        <v>2.0391590724533115E-2</v>
      </c>
      <c r="O22" s="79"/>
    </row>
    <row r="23" spans="2:15" s="3" customFormat="1" x14ac:dyDescent="0.25">
      <c r="B23" s="77"/>
      <c r="C23" s="21" t="s">
        <v>11</v>
      </c>
      <c r="D23" s="22"/>
      <c r="E23" s="22"/>
      <c r="F23" s="22"/>
      <c r="G23" s="23"/>
      <c r="H23" s="27">
        <v>1.1622180636265078E-2</v>
      </c>
      <c r="I23" s="27">
        <v>2.5508713854542009E-2</v>
      </c>
      <c r="J23" s="27">
        <v>2.0032279502515848E-2</v>
      </c>
      <c r="K23" s="27">
        <v>2.4106478034251699E-2</v>
      </c>
      <c r="L23" s="27">
        <v>5.8165954739617387E-3</v>
      </c>
      <c r="M23" s="27">
        <v>5.6112767687720222E-2</v>
      </c>
      <c r="N23" s="27">
        <v>4.4490075290896769E-2</v>
      </c>
      <c r="O23" s="79"/>
    </row>
    <row r="24" spans="2:15" s="3" customFormat="1" x14ac:dyDescent="0.25">
      <c r="B24" s="77"/>
      <c r="C24" s="21" t="s">
        <v>12</v>
      </c>
      <c r="D24" s="22"/>
      <c r="E24" s="22"/>
      <c r="F24" s="22"/>
      <c r="G24" s="10"/>
      <c r="H24" s="28">
        <v>3.8000386772384376E-2</v>
      </c>
      <c r="I24" s="28">
        <v>2.4312994876571903E-2</v>
      </c>
      <c r="J24" s="28">
        <v>2.3554019643506674E-2</v>
      </c>
      <c r="K24" s="28">
        <v>2.6121723678365072E-2</v>
      </c>
      <c r="L24" s="28">
        <v>1.6278465668023268E-2</v>
      </c>
      <c r="M24" s="28">
        <v>5.4784016358524257E-2</v>
      </c>
      <c r="N24" s="28">
        <v>1.3327948303715642E-2</v>
      </c>
      <c r="O24" s="79"/>
    </row>
    <row r="25" spans="2:15" s="3" customFormat="1" x14ac:dyDescent="0.25">
      <c r="B25" s="77"/>
      <c r="C25" s="138" t="s">
        <v>44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79"/>
    </row>
    <row r="26" spans="2:15" x14ac:dyDescent="0.25">
      <c r="B26" s="7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79"/>
    </row>
    <row r="27" spans="2:15" x14ac:dyDescent="0.25"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</row>
    <row r="28" spans="2:15" x14ac:dyDescent="0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x14ac:dyDescent="0.25">
      <c r="B30" s="74"/>
      <c r="C30" s="120" t="s">
        <v>13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1"/>
    </row>
    <row r="31" spans="2:15" x14ac:dyDescent="0.25">
      <c r="B31" s="77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5"/>
    </row>
    <row r="32" spans="2:15" ht="15" customHeight="1" x14ac:dyDescent="0.25">
      <c r="B32" s="77"/>
      <c r="C32" s="122" t="str">
        <f>+CONCATENATE("El mes con mayor crecimiento (mensual) fue ", F37,", creciendo ", FIXED(F38*100,1),"% en relación a ", E37," del mismo año. En tanto que en ",H37, " se registró una disminución de ",FIXED(H38*100,1),"% en relación a ",G37,". ")</f>
        <v xml:space="preserve">El mes con mayor crecimiento (mensual) fue Marzo, creciendo 2.2% en relación a Febrero del mismo año. En tanto que en Mayo se registró una disminución de -1.3% en relación a Abril. 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  <row r="33" spans="2:15" x14ac:dyDescent="0.25">
      <c r="B33" s="77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  <row r="34" spans="2:15" x14ac:dyDescent="0.25">
      <c r="B34" s="7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79"/>
    </row>
    <row r="35" spans="2:15" x14ac:dyDescent="0.25">
      <c r="B35" s="77"/>
      <c r="C35" s="124" t="s">
        <v>46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5"/>
    </row>
    <row r="36" spans="2:15" x14ac:dyDescent="0.25">
      <c r="B36" s="7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79"/>
    </row>
    <row r="37" spans="2:15" x14ac:dyDescent="0.25">
      <c r="B37" s="77"/>
      <c r="C37" s="31" t="s">
        <v>0</v>
      </c>
      <c r="D37" s="34" t="s">
        <v>14</v>
      </c>
      <c r="E37" s="34" t="s">
        <v>15</v>
      </c>
      <c r="F37" s="34" t="s">
        <v>16</v>
      </c>
      <c r="G37" s="34" t="s">
        <v>17</v>
      </c>
      <c r="H37" s="34" t="s">
        <v>18</v>
      </c>
      <c r="I37" s="34" t="s">
        <v>19</v>
      </c>
      <c r="J37" s="34" t="s">
        <v>20</v>
      </c>
      <c r="K37" s="34" t="s">
        <v>21</v>
      </c>
      <c r="L37" s="34" t="s">
        <v>22</v>
      </c>
      <c r="M37" s="34" t="s">
        <v>23</v>
      </c>
      <c r="N37" s="34" t="s">
        <v>24</v>
      </c>
      <c r="O37" s="34" t="s">
        <v>25</v>
      </c>
    </row>
    <row r="38" spans="2:15" x14ac:dyDescent="0.25">
      <c r="B38" s="77"/>
      <c r="C38" s="32" t="s">
        <v>26</v>
      </c>
      <c r="D38" s="26">
        <v>3.5533796588755884E-3</v>
      </c>
      <c r="E38" s="26">
        <v>6.1373829569595362E-3</v>
      </c>
      <c r="F38" s="26">
        <v>2.1662626104637317E-2</v>
      </c>
      <c r="G38" s="26">
        <v>1.1328842620943247E-2</v>
      </c>
      <c r="H38" s="26">
        <v>-1.2867090523766445E-2</v>
      </c>
      <c r="I38" s="26">
        <v>7.6675356540656381E-5</v>
      </c>
      <c r="J38" s="26">
        <v>2.1467453806640613E-3</v>
      </c>
      <c r="K38" s="26">
        <v>2.6776834213142475E-3</v>
      </c>
      <c r="L38" s="26">
        <v>-1.1445139630703594E-3</v>
      </c>
      <c r="M38" s="26">
        <v>-1.1763807195783293E-2</v>
      </c>
      <c r="N38" s="26">
        <v>3.0919069336010629E-4</v>
      </c>
      <c r="O38" s="26">
        <v>1.2363804960977554E-3</v>
      </c>
    </row>
    <row r="39" spans="2:15" s="3" customFormat="1" x14ac:dyDescent="0.25">
      <c r="B39" s="77"/>
      <c r="C39" s="33" t="s">
        <v>27</v>
      </c>
      <c r="D39" s="28">
        <v>7.1658379643171344E-3</v>
      </c>
      <c r="E39" s="28">
        <v>1.4592710904602901E-2</v>
      </c>
      <c r="F39" s="28">
        <v>3.8211091234347183E-2</v>
      </c>
      <c r="G39" s="28">
        <v>1.9574057481563267E-2</v>
      </c>
      <c r="H39" s="28">
        <v>-2.8527006016359047E-2</v>
      </c>
      <c r="I39" s="28">
        <v>9.7418412079863792E-4</v>
      </c>
      <c r="J39" s="28">
        <v>3.2672923183871827E-3</v>
      </c>
      <c r="K39" s="28">
        <v>4.7810421286031968E-3</v>
      </c>
      <c r="L39" s="28">
        <v>-3.9997241569545983E-3</v>
      </c>
      <c r="M39" s="28">
        <v>-2.83874541300283E-2</v>
      </c>
      <c r="N39" s="28">
        <v>-1.8527756003706708E-3</v>
      </c>
      <c r="O39" s="28">
        <v>-3.6410366245448467E-3</v>
      </c>
    </row>
    <row r="40" spans="2:15" x14ac:dyDescent="0.25">
      <c r="B40" s="77"/>
      <c r="C40" s="33" t="s">
        <v>28</v>
      </c>
      <c r="D40" s="28">
        <v>6.406736225517129E-4</v>
      </c>
      <c r="E40" s="28">
        <v>9.1466203237922095E-4</v>
      </c>
      <c r="F40" s="28">
        <v>2.1018002375947642E-3</v>
      </c>
      <c r="G40" s="28">
        <v>-1.4590552617179675E-3</v>
      </c>
      <c r="H40" s="28">
        <v>-2.4657534246574908E-3</v>
      </c>
      <c r="I40" s="28">
        <v>-9.1549940492541282E-4</v>
      </c>
      <c r="J40" s="28">
        <v>-9.1633831210358174E-5</v>
      </c>
      <c r="K40" s="28">
        <v>-1.8328445747806121E-4</v>
      </c>
      <c r="L40" s="28">
        <v>-2.7497708524293341E-4</v>
      </c>
      <c r="M40" s="28">
        <v>9.1684239479250529E-4</v>
      </c>
      <c r="N40" s="28">
        <v>1.3740038472107585E-3</v>
      </c>
      <c r="O40" s="28">
        <v>1.2806439809733838E-3</v>
      </c>
    </row>
    <row r="41" spans="2:15" s="3" customFormat="1" x14ac:dyDescent="0.25">
      <c r="B41" s="77"/>
      <c r="C41" s="33" t="s">
        <v>29</v>
      </c>
      <c r="D41" s="28">
        <v>1.4510629035746625E-4</v>
      </c>
      <c r="E41" s="28">
        <v>-7.9071454479506809E-3</v>
      </c>
      <c r="F41" s="28">
        <v>-2.1936238666275809E-4</v>
      </c>
      <c r="G41" s="28">
        <v>3.8031156293425461E-3</v>
      </c>
      <c r="H41" s="28">
        <v>-1.8797814207650365E-2</v>
      </c>
      <c r="I41" s="28">
        <v>1.1880894037277212E-3</v>
      </c>
      <c r="J41" s="28">
        <v>2.3733590447230224E-3</v>
      </c>
      <c r="K41" s="28">
        <v>7.8431372549019329E-3</v>
      </c>
      <c r="L41" s="28">
        <v>3.5973863886644697E-3</v>
      </c>
      <c r="M41" s="28">
        <v>1.4630577907825959E-4</v>
      </c>
      <c r="N41" s="28">
        <v>1.0825043885313024E-2</v>
      </c>
      <c r="O41" s="28">
        <v>5.6439942112880281E-3</v>
      </c>
    </row>
    <row r="42" spans="2:15" s="3" customFormat="1" x14ac:dyDescent="0.25">
      <c r="B42" s="77"/>
      <c r="C42" s="33" t="s">
        <v>30</v>
      </c>
      <c r="D42" s="28">
        <v>4.3525571273121955E-3</v>
      </c>
      <c r="E42" s="28">
        <v>-1.4445648248451182E-4</v>
      </c>
      <c r="F42" s="28">
        <v>3.1351585638951018E-2</v>
      </c>
      <c r="G42" s="28">
        <v>8.615255305736369E-3</v>
      </c>
      <c r="H42" s="28">
        <v>1.3194444444444287E-3</v>
      </c>
      <c r="I42" s="28">
        <v>-1.5257646161315197E-3</v>
      </c>
      <c r="J42" s="28">
        <v>6.4596790998125986E-3</v>
      </c>
      <c r="K42" s="28">
        <v>5.5900621118012417E-3</v>
      </c>
      <c r="L42" s="28">
        <v>2.0588840848256851E-4</v>
      </c>
      <c r="M42" s="28">
        <v>4.0483052010429343E-3</v>
      </c>
      <c r="N42" s="28">
        <v>-6.8338686530455828E-4</v>
      </c>
      <c r="O42" s="28">
        <v>1.9353073924639252E-2</v>
      </c>
    </row>
    <row r="43" spans="2:15" s="3" customFormat="1" x14ac:dyDescent="0.25">
      <c r="B43" s="77"/>
      <c r="C43" s="33" t="s">
        <v>31</v>
      </c>
      <c r="D43" s="28">
        <v>4.1798174528704379E-3</v>
      </c>
      <c r="E43" s="28">
        <v>-5.946313285761784E-4</v>
      </c>
      <c r="F43" s="28">
        <v>4.2498937526569414E-4</v>
      </c>
      <c r="G43" s="28">
        <v>-2.1240441801189114E-3</v>
      </c>
      <c r="H43" s="28">
        <v>4.1719880800339393E-3</v>
      </c>
      <c r="I43" s="28">
        <v>-5.0873325419709126E-4</v>
      </c>
      <c r="J43" s="28">
        <v>-4.3264336613504373E-3</v>
      </c>
      <c r="K43" s="28">
        <v>1.0224077702989387E-3</v>
      </c>
      <c r="L43" s="28">
        <v>-2.5534088007495015E-4</v>
      </c>
      <c r="M43" s="28">
        <v>-8.5135365230692983E-5</v>
      </c>
      <c r="N43" s="28">
        <v>-2.1285653469561572E-3</v>
      </c>
      <c r="O43" s="28">
        <v>-7.252559726962482E-3</v>
      </c>
    </row>
    <row r="44" spans="2:15" s="3" customFormat="1" x14ac:dyDescent="0.25">
      <c r="B44" s="77"/>
      <c r="C44" s="33" t="s">
        <v>32</v>
      </c>
      <c r="D44" s="28">
        <v>-5.0527835423621603E-3</v>
      </c>
      <c r="E44" s="28">
        <v>-1.0882379613674775E-3</v>
      </c>
      <c r="F44" s="28">
        <v>1.1802088061734217E-3</v>
      </c>
      <c r="G44" s="28">
        <v>6.3474791439970257E-3</v>
      </c>
      <c r="H44" s="28">
        <v>7.2986123625877752E-3</v>
      </c>
      <c r="I44" s="28">
        <v>-1.78906878969598E-4</v>
      </c>
      <c r="J44" s="28">
        <v>1.9683278160507189E-3</v>
      </c>
      <c r="K44" s="28">
        <v>-2.232342173408286E-3</v>
      </c>
      <c r="L44" s="28">
        <v>4.4746733488465473E-4</v>
      </c>
      <c r="M44" s="28">
        <v>2.9519635029966462E-3</v>
      </c>
      <c r="N44" s="28">
        <v>-9.810916874777309E-4</v>
      </c>
      <c r="O44" s="28">
        <v>9.6419962503346834E-3</v>
      </c>
    </row>
    <row r="45" spans="2:15" s="3" customFormat="1" x14ac:dyDescent="0.25">
      <c r="B45" s="77"/>
      <c r="C45" s="33" t="s">
        <v>33</v>
      </c>
      <c r="D45" s="28">
        <v>2.4811772758386308E-3</v>
      </c>
      <c r="E45" s="28">
        <v>4.4379960740803526E-3</v>
      </c>
      <c r="F45" s="28">
        <v>2.3791316169598176E-2</v>
      </c>
      <c r="G45" s="28">
        <v>1.319611586023739E-2</v>
      </c>
      <c r="H45" s="28">
        <v>0</v>
      </c>
      <c r="I45" s="28">
        <v>-2.6212319790300809E-3</v>
      </c>
      <c r="J45" s="28">
        <v>2.5459921156372189E-3</v>
      </c>
      <c r="K45" s="28">
        <v>1.5564839845991774E-3</v>
      </c>
      <c r="L45" s="28">
        <v>0</v>
      </c>
      <c r="M45" s="28">
        <v>-1.8812367086536996E-3</v>
      </c>
      <c r="N45" s="28">
        <v>4.0973531098909E-4</v>
      </c>
      <c r="O45" s="28">
        <v>0</v>
      </c>
    </row>
    <row r="46" spans="2:15" s="3" customFormat="1" x14ac:dyDescent="0.25">
      <c r="B46" s="77"/>
      <c r="C46" s="33" t="s">
        <v>34</v>
      </c>
      <c r="D46" s="28">
        <v>5.4119547657511813E-3</v>
      </c>
      <c r="E46" s="28">
        <v>8.8374708765170951E-4</v>
      </c>
      <c r="F46" s="28">
        <v>-1.4448547118316446E-3</v>
      </c>
      <c r="G46" s="28">
        <v>-8.0385852090032461E-3</v>
      </c>
      <c r="H46" s="28">
        <v>7.6175040518637882E-3</v>
      </c>
      <c r="I46" s="28">
        <v>3.2169856844133093E-4</v>
      </c>
      <c r="J46" s="28">
        <v>-3.7787425631130578E-3</v>
      </c>
      <c r="K46" s="28">
        <v>-5.3264466144782308E-3</v>
      </c>
      <c r="L46" s="28">
        <v>4.2190669371195977E-3</v>
      </c>
      <c r="M46" s="28">
        <v>7.7563222105518914E-3</v>
      </c>
      <c r="N46" s="28">
        <v>4.9707367914695322E-3</v>
      </c>
      <c r="O46" s="28">
        <v>7.9776625448757521E-4</v>
      </c>
    </row>
    <row r="47" spans="2:15" x14ac:dyDescent="0.25">
      <c r="B47" s="77"/>
      <c r="C47" s="126" t="s">
        <v>61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2:15" x14ac:dyDescent="0.25"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1"/>
    </row>
    <row r="49" spans="2:15" x14ac:dyDescent="0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2:15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2:15" x14ac:dyDescent="0.25"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</row>
    <row r="52" spans="2:15" x14ac:dyDescent="0.25">
      <c r="B52" s="77"/>
      <c r="C52" s="127" t="s">
        <v>35</v>
      </c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8"/>
    </row>
    <row r="53" spans="2:15" x14ac:dyDescent="0.25">
      <c r="B53" s="77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5"/>
    </row>
    <row r="54" spans="2:15" x14ac:dyDescent="0.25">
      <c r="B54" s="77"/>
      <c r="C54" s="10"/>
      <c r="D54" s="10"/>
      <c r="E54" s="10"/>
      <c r="F54" s="10"/>
      <c r="G54" s="10"/>
      <c r="H54" s="10"/>
      <c r="I54" s="124" t="s">
        <v>48</v>
      </c>
      <c r="J54" s="124"/>
      <c r="K54" s="124"/>
      <c r="L54" s="124"/>
      <c r="M54" s="124"/>
      <c r="N54" s="124"/>
      <c r="O54" s="79"/>
    </row>
    <row r="55" spans="2:15" x14ac:dyDescent="0.25">
      <c r="B55" s="77"/>
      <c r="C55" s="10"/>
      <c r="D55" s="10"/>
      <c r="E55" s="10"/>
      <c r="F55" s="10"/>
      <c r="G55" s="10"/>
      <c r="H55" s="10"/>
      <c r="I55" s="10"/>
      <c r="J55" s="10"/>
      <c r="K55" s="38"/>
      <c r="L55" s="10"/>
      <c r="M55" s="10"/>
      <c r="N55" s="10"/>
      <c r="O55" s="79"/>
    </row>
    <row r="56" spans="2:15" ht="15" customHeight="1" x14ac:dyDescent="0.25">
      <c r="B56" s="77"/>
      <c r="C56" s="141" t="str">
        <f>+CONCATENATE("Los alimentos son el principal componente de la canasta familiar. El Índice de precios al consumidor del ", I60, "  en la región tuvo un crecimiento de ", FIXED(100*M60,1),"%, en tanto los precios de ",I59, " tuvieron un crecimiento de ", FIXED(100*M59,1),"%. Por otro lado los precios por ", I63, ", aumentaron ", FIXED(100*M63,1), "% de enero a dicembre del 2017.")</f>
        <v>Los alimentos son el principal componente de la canasta familiar. El Índice de precios al consumidor del Leche, quesos y huevos  en la región tuvo un crecimiento de 1.5%, en tanto los precios de Pan y cereales tuvieron un crecimiento de 6.2%. Por otro lado los precios por Combustibles, aumentaron 4.2% de enero a dicembre del 2017.</v>
      </c>
      <c r="D56" s="141"/>
      <c r="E56" s="141"/>
      <c r="F56" s="141"/>
      <c r="G56" s="141"/>
      <c r="H56" s="10"/>
      <c r="I56" s="39" t="s">
        <v>36</v>
      </c>
      <c r="J56" s="40"/>
      <c r="K56" s="41">
        <v>2015</v>
      </c>
      <c r="L56" s="41">
        <v>2016</v>
      </c>
      <c r="M56" s="41">
        <v>2017</v>
      </c>
      <c r="N56" s="42" t="s">
        <v>47</v>
      </c>
      <c r="O56" s="79"/>
    </row>
    <row r="57" spans="2:15" x14ac:dyDescent="0.25">
      <c r="B57" s="77"/>
      <c r="C57" s="141"/>
      <c r="D57" s="141"/>
      <c r="E57" s="141"/>
      <c r="F57" s="141"/>
      <c r="G57" s="141"/>
      <c r="H57" s="10"/>
      <c r="I57" s="10" t="s">
        <v>37</v>
      </c>
      <c r="J57" s="38"/>
      <c r="K57" s="106"/>
      <c r="L57" s="106"/>
      <c r="M57" s="106"/>
      <c r="N57" s="38"/>
      <c r="O57" s="79"/>
    </row>
    <row r="58" spans="2:15" x14ac:dyDescent="0.25">
      <c r="B58" s="77"/>
      <c r="C58" s="141"/>
      <c r="D58" s="141"/>
      <c r="E58" s="141"/>
      <c r="F58" s="141"/>
      <c r="G58" s="141"/>
      <c r="H58" s="10"/>
      <c r="I58" s="43" t="s">
        <v>40</v>
      </c>
      <c r="J58" s="10"/>
      <c r="K58" s="44">
        <v>1.1183261183261184E-2</v>
      </c>
      <c r="L58" s="44">
        <v>1.4716375312165519E-2</v>
      </c>
      <c r="M58" s="44">
        <v>5.1155840731299973E-2</v>
      </c>
      <c r="N58" s="45">
        <f>+(M58-L58)*100</f>
        <v>3.6439465419134454</v>
      </c>
      <c r="O58" s="79"/>
    </row>
    <row r="59" spans="2:15" x14ac:dyDescent="0.25">
      <c r="B59" s="77"/>
      <c r="C59" s="141"/>
      <c r="D59" s="141"/>
      <c r="E59" s="141"/>
      <c r="F59" s="141"/>
      <c r="G59" s="141"/>
      <c r="H59" s="10"/>
      <c r="I59" s="43" t="s">
        <v>75</v>
      </c>
      <c r="J59" s="10"/>
      <c r="K59" s="44">
        <v>5.794137695978252E-3</v>
      </c>
      <c r="L59" s="44">
        <v>3.2361911216536754E-2</v>
      </c>
      <c r="M59" s="44">
        <v>6.2366650254390255E-2</v>
      </c>
      <c r="N59" s="45">
        <f>+(M59-L59)*100</f>
        <v>3.0004739037853501</v>
      </c>
      <c r="O59" s="79"/>
    </row>
    <row r="60" spans="2:15" x14ac:dyDescent="0.25">
      <c r="B60" s="77"/>
      <c r="C60" s="141"/>
      <c r="D60" s="141"/>
      <c r="E60" s="141"/>
      <c r="F60" s="141"/>
      <c r="G60" s="141"/>
      <c r="H60" s="10"/>
      <c r="I60" s="43" t="s">
        <v>38</v>
      </c>
      <c r="J60" s="10"/>
      <c r="K60" s="44">
        <v>2.5788909944796767E-2</v>
      </c>
      <c r="L60" s="44">
        <v>4.3373493975903621E-2</v>
      </c>
      <c r="M60" s="44">
        <v>1.5088529638183301E-2</v>
      </c>
      <c r="N60" s="45">
        <f>+(M60-L60)*100</f>
        <v>-2.828496433772032</v>
      </c>
      <c r="O60" s="79"/>
    </row>
    <row r="61" spans="2:15" x14ac:dyDescent="0.25">
      <c r="B61" s="77"/>
      <c r="C61" s="141"/>
      <c r="D61" s="141"/>
      <c r="E61" s="141"/>
      <c r="F61" s="141"/>
      <c r="G61" s="141"/>
      <c r="H61" s="10"/>
      <c r="I61" s="46" t="s">
        <v>39</v>
      </c>
      <c r="J61" s="47"/>
      <c r="K61" s="48">
        <v>-5.0292686948635312E-3</v>
      </c>
      <c r="L61" s="48">
        <v>3.3311236327477678E-2</v>
      </c>
      <c r="M61" s="48">
        <v>-1.603849238170918E-4</v>
      </c>
      <c r="N61" s="49">
        <f>+(M61-L61)*100</f>
        <v>-3.347162125129477</v>
      </c>
      <c r="O61" s="79"/>
    </row>
    <row r="62" spans="2:15" x14ac:dyDescent="0.25">
      <c r="B62" s="77"/>
      <c r="C62" s="141"/>
      <c r="D62" s="141"/>
      <c r="E62" s="141"/>
      <c r="F62" s="141"/>
      <c r="G62" s="141"/>
      <c r="H62" s="10"/>
      <c r="I62" s="10" t="s">
        <v>41</v>
      </c>
      <c r="J62" s="10"/>
      <c r="K62" s="10"/>
      <c r="L62" s="10"/>
      <c r="M62" s="10"/>
      <c r="N62" s="45"/>
      <c r="O62" s="79"/>
    </row>
    <row r="63" spans="2:15" x14ac:dyDescent="0.25">
      <c r="B63" s="77"/>
      <c r="C63" s="141"/>
      <c r="D63" s="141"/>
      <c r="E63" s="141"/>
      <c r="F63" s="141"/>
      <c r="G63" s="141"/>
      <c r="H63" s="10"/>
      <c r="I63" s="43" t="s">
        <v>42</v>
      </c>
      <c r="J63" s="10"/>
      <c r="K63" s="44">
        <v>-3.4328986116954119E-2</v>
      </c>
      <c r="L63" s="44">
        <v>2.3873834625773416E-2</v>
      </c>
      <c r="M63" s="44">
        <v>4.220917368734578E-2</v>
      </c>
      <c r="N63" s="45">
        <f>+(M63-L63)*100</f>
        <v>1.8335339061572364</v>
      </c>
      <c r="O63" s="79"/>
    </row>
    <row r="64" spans="2:15" x14ac:dyDescent="0.25">
      <c r="B64" s="77"/>
      <c r="C64" s="141"/>
      <c r="D64" s="141"/>
      <c r="E64" s="141"/>
      <c r="F64" s="141"/>
      <c r="G64" s="141"/>
      <c r="H64" s="10"/>
      <c r="I64" s="46" t="s">
        <v>43</v>
      </c>
      <c r="J64" s="47"/>
      <c r="K64" s="48">
        <v>0.20319880666279944</v>
      </c>
      <c r="L64" s="48">
        <v>5.8750602658585338E-2</v>
      </c>
      <c r="M64" s="48">
        <v>-2.6216497527972948E-2</v>
      </c>
      <c r="N64" s="49">
        <f>+(M64-L64)*100</f>
        <v>-8.4967100186558291</v>
      </c>
      <c r="O64" s="79"/>
    </row>
    <row r="65" spans="2:15" x14ac:dyDescent="0.25">
      <c r="B65" s="77"/>
      <c r="C65" s="141"/>
      <c r="D65" s="141"/>
      <c r="E65" s="141"/>
      <c r="F65" s="141"/>
      <c r="G65" s="141"/>
      <c r="H65" s="10"/>
      <c r="I65" s="10" t="s">
        <v>10</v>
      </c>
      <c r="J65" s="10"/>
      <c r="K65" s="10"/>
      <c r="L65" s="10"/>
      <c r="M65" s="10"/>
      <c r="N65" s="45"/>
      <c r="O65" s="79"/>
    </row>
    <row r="66" spans="2:15" x14ac:dyDescent="0.25">
      <c r="B66" s="77"/>
      <c r="C66" s="141"/>
      <c r="D66" s="141"/>
      <c r="E66" s="141"/>
      <c r="F66" s="141"/>
      <c r="G66" s="141"/>
      <c r="H66" s="10"/>
      <c r="I66" s="43" t="s">
        <v>49</v>
      </c>
      <c r="J66" s="10"/>
      <c r="K66" s="51">
        <v>2.7262232483793669E-2</v>
      </c>
      <c r="L66" s="44">
        <v>2.5847164591977778E-2</v>
      </c>
      <c r="M66" s="44">
        <v>4.2807786298137751E-2</v>
      </c>
      <c r="N66" s="45">
        <f>+(M66-L66)*100</f>
        <v>1.6960621706159973</v>
      </c>
      <c r="O66" s="79"/>
    </row>
    <row r="67" spans="2:15" x14ac:dyDescent="0.25">
      <c r="B67" s="77"/>
      <c r="C67" s="141"/>
      <c r="D67" s="141"/>
      <c r="E67" s="141"/>
      <c r="F67" s="141"/>
      <c r="G67" s="141"/>
      <c r="H67" s="10"/>
      <c r="I67" s="46" t="s">
        <v>50</v>
      </c>
      <c r="J67" s="47"/>
      <c r="K67" s="52">
        <v>-1.8102029621503091E-2</v>
      </c>
      <c r="L67" s="48">
        <v>3.3519553072625108E-4</v>
      </c>
      <c r="M67" s="48">
        <v>-2.8258684239919618E-2</v>
      </c>
      <c r="N67" s="49">
        <f>+(M67-L67)*100</f>
        <v>-2.8593879770645869</v>
      </c>
      <c r="O67" s="79"/>
    </row>
    <row r="68" spans="2:15" x14ac:dyDescent="0.25">
      <c r="B68" s="77"/>
      <c r="C68" s="10"/>
      <c r="D68" s="10"/>
      <c r="E68" s="10"/>
      <c r="F68" s="10"/>
      <c r="G68" s="10"/>
      <c r="H68" s="10"/>
      <c r="I68" s="50" t="s">
        <v>51</v>
      </c>
      <c r="J68" s="10"/>
      <c r="K68" s="10"/>
      <c r="L68" s="10"/>
      <c r="M68" s="10"/>
      <c r="N68" s="10"/>
      <c r="O68" s="79"/>
    </row>
    <row r="69" spans="2:15" x14ac:dyDescent="0.25"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1"/>
    </row>
  </sheetData>
  <mergeCells count="14">
    <mergeCell ref="C52:O52"/>
    <mergeCell ref="I54:N54"/>
    <mergeCell ref="C56:G67"/>
    <mergeCell ref="B1:O2"/>
    <mergeCell ref="C7:O7"/>
    <mergeCell ref="C9:N11"/>
    <mergeCell ref="C12:N12"/>
    <mergeCell ref="C14:G15"/>
    <mergeCell ref="H14:N14"/>
    <mergeCell ref="C25:N25"/>
    <mergeCell ref="C30:O30"/>
    <mergeCell ref="C32:O33"/>
    <mergeCell ref="C35:O35"/>
    <mergeCell ref="C47:O4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69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4" t="s">
        <v>82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2:15" ht="15" customHeight="1" x14ac:dyDescent="0.2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2:15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9"/>
      <c r="I3" s="5"/>
      <c r="J3" s="5" t="str">
        <f>+C52</f>
        <v>3. Variación del IPC de productos emblemáticos</v>
      </c>
      <c r="K3" s="5"/>
      <c r="L3" s="5"/>
      <c r="M3" s="9"/>
      <c r="N3" s="5"/>
      <c r="O3" s="5"/>
    </row>
    <row r="4" spans="2:15" x14ac:dyDescent="0.25">
      <c r="B4" s="9" t="str">
        <f>+C30</f>
        <v>2. Variación % mensual del Índice General del Precios al Consumidor, según grupos de consumo</v>
      </c>
      <c r="C4" s="5"/>
      <c r="D4" s="5"/>
      <c r="E4" s="5"/>
      <c r="F4" s="5"/>
      <c r="G4" s="5"/>
      <c r="H4" s="9"/>
      <c r="I4" s="5"/>
      <c r="J4" s="5"/>
      <c r="K4" s="5"/>
      <c r="L4" s="5"/>
      <c r="M4" s="9"/>
      <c r="N4" s="5"/>
      <c r="O4" s="5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</row>
    <row r="7" spans="2:15" x14ac:dyDescent="0.25">
      <c r="B7" s="77"/>
      <c r="C7" s="127" t="s">
        <v>1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15" x14ac:dyDescent="0.25">
      <c r="B8" s="77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2:15" ht="15" customHeight="1" x14ac:dyDescent="0.25">
      <c r="B9" s="77"/>
      <c r="C9" s="142" t="str">
        <f>+CONCATENATE("La variación anual de enero a diciembre 2017 en esta región registró una tasa de ",   FIXED(N16*100, 1 ), "%, impulsado por el aumento general en los precios del grupo ",C17, " que registró un incremento del ",FIXED(N17*100, 1 ), "% como principal grupo de consumo, cabe resaltar el aumento en los precios de  ", C20, " en ",FIXED(N20*100, 1 ), "%.")</f>
        <v>La variación anual de enero a diciembre 2017 en esta región registró una tasa de 2.7%, impulsado por el aumento general en los precios del grupo Alimentos y bebidas que registró un incremento del 2.0% como principal grupo de consumo, cabe resaltar el aumento en los precios de  Muebles, enseres del hogar y mante. en 1.8%.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78"/>
    </row>
    <row r="10" spans="2:15" x14ac:dyDescent="0.25">
      <c r="B10" s="77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78"/>
    </row>
    <row r="11" spans="2:15" x14ac:dyDescent="0.25">
      <c r="B11" s="77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78"/>
    </row>
    <row r="12" spans="2:15" ht="15" customHeight="1" x14ac:dyDescent="0.25">
      <c r="B12" s="77"/>
      <c r="C12" s="124" t="s">
        <v>45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79"/>
    </row>
    <row r="13" spans="2:15" x14ac:dyDescent="0.25">
      <c r="B13" s="7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9"/>
    </row>
    <row r="14" spans="2:15" x14ac:dyDescent="0.25">
      <c r="B14" s="77"/>
      <c r="C14" s="130" t="s">
        <v>2</v>
      </c>
      <c r="D14" s="131"/>
      <c r="E14" s="131"/>
      <c r="F14" s="131"/>
      <c r="G14" s="131"/>
      <c r="H14" s="135" t="s">
        <v>3</v>
      </c>
      <c r="I14" s="136"/>
      <c r="J14" s="136"/>
      <c r="K14" s="136"/>
      <c r="L14" s="136"/>
      <c r="M14" s="136"/>
      <c r="N14" s="137"/>
      <c r="O14" s="79"/>
    </row>
    <row r="15" spans="2:15" x14ac:dyDescent="0.25">
      <c r="B15" s="77"/>
      <c r="C15" s="132"/>
      <c r="D15" s="133"/>
      <c r="E15" s="133"/>
      <c r="F15" s="133"/>
      <c r="G15" s="134"/>
      <c r="H15" s="24">
        <v>2011</v>
      </c>
      <c r="I15" s="24">
        <v>2012</v>
      </c>
      <c r="J15" s="24">
        <v>2013</v>
      </c>
      <c r="K15" s="24">
        <v>2014</v>
      </c>
      <c r="L15" s="24">
        <v>2015</v>
      </c>
      <c r="M15" s="24">
        <v>2016</v>
      </c>
      <c r="N15" s="24">
        <v>2017</v>
      </c>
      <c r="O15" s="79"/>
    </row>
    <row r="16" spans="2:15" s="3" customFormat="1" x14ac:dyDescent="0.25">
      <c r="B16" s="77"/>
      <c r="C16" s="18" t="s">
        <v>4</v>
      </c>
      <c r="D16" s="19"/>
      <c r="E16" s="19"/>
      <c r="F16" s="19"/>
      <c r="G16" s="20"/>
      <c r="H16" s="25">
        <v>6.4421954067730436E-2</v>
      </c>
      <c r="I16" s="26">
        <v>2.6604498080087913E-2</v>
      </c>
      <c r="J16" s="26">
        <v>2.6627482411612835E-2</v>
      </c>
      <c r="K16" s="26">
        <v>3.9902845246356566E-2</v>
      </c>
      <c r="L16" s="26">
        <v>3.7871204537871295E-2</v>
      </c>
      <c r="M16" s="26">
        <v>3.3676257836360746E-2</v>
      </c>
      <c r="N16" s="26">
        <v>2.6747531296166693E-2</v>
      </c>
      <c r="O16" s="79"/>
    </row>
    <row r="17" spans="2:15" s="3" customFormat="1" x14ac:dyDescent="0.25">
      <c r="B17" s="77"/>
      <c r="C17" s="21" t="s">
        <v>5</v>
      </c>
      <c r="D17" s="22"/>
      <c r="E17" s="22"/>
      <c r="F17" s="22"/>
      <c r="G17" s="23"/>
      <c r="H17" s="27">
        <v>8.3640955896638891E-2</v>
      </c>
      <c r="I17" s="27">
        <v>3.074854325414611E-2</v>
      </c>
      <c r="J17" s="27">
        <v>1.9916507218646684E-2</v>
      </c>
      <c r="K17" s="27">
        <v>5.7474204826468922E-2</v>
      </c>
      <c r="L17" s="27">
        <v>5.1044270623336718E-2</v>
      </c>
      <c r="M17" s="27">
        <v>3.1916526008899826E-2</v>
      </c>
      <c r="N17" s="27">
        <v>1.9702602230483368E-2</v>
      </c>
      <c r="O17" s="79"/>
    </row>
    <row r="18" spans="2:15" s="3" customFormat="1" x14ac:dyDescent="0.25">
      <c r="B18" s="77"/>
      <c r="C18" s="21" t="s">
        <v>6</v>
      </c>
      <c r="D18" s="22"/>
      <c r="E18" s="22"/>
      <c r="F18" s="22"/>
      <c r="G18" s="23"/>
      <c r="H18" s="27">
        <v>6.2093091050432481E-2</v>
      </c>
      <c r="I18" s="27">
        <v>4.0439158279963472E-2</v>
      </c>
      <c r="J18" s="27">
        <v>1.5212803376714712E-2</v>
      </c>
      <c r="K18" s="27">
        <v>1.333910783889114E-2</v>
      </c>
      <c r="L18" s="27">
        <v>1.8035729549534141E-2</v>
      </c>
      <c r="M18" s="27">
        <v>4.0134340890008335E-2</v>
      </c>
      <c r="N18" s="27">
        <v>4.6496609622215024E-2</v>
      </c>
      <c r="O18" s="79"/>
    </row>
    <row r="19" spans="2:15" s="3" customFormat="1" x14ac:dyDescent="0.25">
      <c r="B19" s="77"/>
      <c r="C19" s="21" t="s">
        <v>7</v>
      </c>
      <c r="D19" s="22"/>
      <c r="E19" s="22"/>
      <c r="F19" s="22"/>
      <c r="G19" s="23"/>
      <c r="H19" s="27">
        <v>2.8701638708426236E-2</v>
      </c>
      <c r="I19" s="27">
        <v>1.1499670091431824E-2</v>
      </c>
      <c r="J19" s="27">
        <v>4.2214145932345515E-2</v>
      </c>
      <c r="K19" s="27">
        <v>3.1026466380543516E-2</v>
      </c>
      <c r="L19" s="27">
        <v>4.3448096435694916E-2</v>
      </c>
      <c r="M19" s="27">
        <v>2.8174867021276695E-2</v>
      </c>
      <c r="N19" s="27">
        <v>2.5866946891925924E-3</v>
      </c>
      <c r="O19" s="79"/>
    </row>
    <row r="20" spans="2:15" s="3" customFormat="1" x14ac:dyDescent="0.25">
      <c r="B20" s="77"/>
      <c r="C20" s="21" t="s">
        <v>8</v>
      </c>
      <c r="D20" s="22"/>
      <c r="E20" s="22"/>
      <c r="F20" s="22"/>
      <c r="G20" s="23"/>
      <c r="H20" s="27">
        <v>5.6074766355138639E-3</v>
      </c>
      <c r="I20" s="27">
        <v>6.505576208178443E-2</v>
      </c>
      <c r="J20" s="27">
        <v>1.653348029760271E-2</v>
      </c>
      <c r="K20" s="27">
        <v>9.8491009306949096E-3</v>
      </c>
      <c r="L20" s="27">
        <v>1.8432355046528182E-2</v>
      </c>
      <c r="M20" s="27">
        <v>3.5933930767879207E-2</v>
      </c>
      <c r="N20" s="27">
        <v>1.8149436010516551E-2</v>
      </c>
      <c r="O20" s="79"/>
    </row>
    <row r="21" spans="2:15" s="3" customFormat="1" x14ac:dyDescent="0.25">
      <c r="B21" s="77"/>
      <c r="C21" s="21" t="s">
        <v>9</v>
      </c>
      <c r="D21" s="22"/>
      <c r="E21" s="22"/>
      <c r="F21" s="22"/>
      <c r="G21" s="23"/>
      <c r="H21" s="27">
        <v>1.2717536813922292E-2</v>
      </c>
      <c r="I21" s="27">
        <v>2.3416108016240278E-2</v>
      </c>
      <c r="J21" s="27">
        <v>1.8359627271888446E-2</v>
      </c>
      <c r="K21" s="27">
        <v>3.225221960500102E-2</v>
      </c>
      <c r="L21" s="27">
        <v>2.1678076180445816E-2</v>
      </c>
      <c r="M21" s="27">
        <v>7.3533201614981447E-2</v>
      </c>
      <c r="N21" s="27">
        <v>3.3688085140433754E-2</v>
      </c>
      <c r="O21" s="79"/>
    </row>
    <row r="22" spans="2:15" s="3" customFormat="1" ht="15" customHeight="1" x14ac:dyDescent="0.25">
      <c r="B22" s="77"/>
      <c r="C22" s="21" t="s">
        <v>10</v>
      </c>
      <c r="D22" s="22"/>
      <c r="E22" s="22"/>
      <c r="F22" s="22"/>
      <c r="G22" s="23"/>
      <c r="H22" s="27">
        <v>0.10641161203498983</v>
      </c>
      <c r="I22" s="27">
        <v>1.8071242397915022E-2</v>
      </c>
      <c r="J22" s="27">
        <v>4.727769243898261E-2</v>
      </c>
      <c r="K22" s="27">
        <v>2.9661016949152463E-2</v>
      </c>
      <c r="L22" s="27">
        <v>8.3887306109529103E-3</v>
      </c>
      <c r="M22" s="27">
        <v>1.2399937215507695E-2</v>
      </c>
      <c r="N22" s="27">
        <v>5.5348837209302282E-2</v>
      </c>
      <c r="O22" s="79"/>
    </row>
    <row r="23" spans="2:15" s="3" customFormat="1" x14ac:dyDescent="0.25">
      <c r="B23" s="77"/>
      <c r="C23" s="21" t="s">
        <v>11</v>
      </c>
      <c r="D23" s="22"/>
      <c r="E23" s="22"/>
      <c r="F23" s="22"/>
      <c r="G23" s="23"/>
      <c r="H23" s="27">
        <v>3.1548566878980999E-2</v>
      </c>
      <c r="I23" s="27">
        <v>7.1394114809455456E-3</v>
      </c>
      <c r="J23" s="27">
        <v>2.1936967142446751E-2</v>
      </c>
      <c r="K23" s="27">
        <v>3.0464941882264673E-2</v>
      </c>
      <c r="L23" s="27">
        <v>4.0571272628036059E-2</v>
      </c>
      <c r="M23" s="27">
        <v>4.3622694291459041E-2</v>
      </c>
      <c r="N23" s="27">
        <v>2.9820740492544795E-2</v>
      </c>
      <c r="O23" s="79"/>
    </row>
    <row r="24" spans="2:15" s="3" customFormat="1" x14ac:dyDescent="0.25">
      <c r="B24" s="77"/>
      <c r="C24" s="21" t="s">
        <v>12</v>
      </c>
      <c r="D24" s="22"/>
      <c r="E24" s="22"/>
      <c r="F24" s="22"/>
      <c r="G24" s="10"/>
      <c r="H24" s="28">
        <v>5.1446321102698533E-2</v>
      </c>
      <c r="I24" s="28">
        <v>3.3419497784342722E-2</v>
      </c>
      <c r="J24" s="28">
        <v>3.752010005360007E-2</v>
      </c>
      <c r="K24" s="28">
        <v>3.1685896332013019E-2</v>
      </c>
      <c r="L24" s="28">
        <v>4.0560841261892966E-2</v>
      </c>
      <c r="M24" s="28">
        <v>5.165222970805261E-2</v>
      </c>
      <c r="N24" s="28">
        <v>3.0506406345332415E-2</v>
      </c>
      <c r="O24" s="79"/>
    </row>
    <row r="25" spans="2:15" s="3" customFormat="1" x14ac:dyDescent="0.25">
      <c r="B25" s="77"/>
      <c r="C25" s="138" t="s">
        <v>44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79"/>
    </row>
    <row r="26" spans="2:15" s="3" customFormat="1" x14ac:dyDescent="0.25">
      <c r="B26" s="7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79"/>
    </row>
    <row r="27" spans="2:15" s="3" customFormat="1" x14ac:dyDescent="0.25"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</row>
    <row r="28" spans="2:15" x14ac:dyDescent="0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s="14" customFormat="1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x14ac:dyDescent="0.25">
      <c r="B30" s="74"/>
      <c r="C30" s="120" t="s">
        <v>13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1"/>
    </row>
    <row r="31" spans="2:15" x14ac:dyDescent="0.25">
      <c r="B31" s="77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5"/>
    </row>
    <row r="32" spans="2:15" ht="15" customHeight="1" x14ac:dyDescent="0.25">
      <c r="B32" s="77"/>
      <c r="C32" s="122" t="str">
        <f>+CONCATENATE("El mes con mayor crecimiento (mensual) fue ", F37,", creciendo ", FIXED(F38*100,1),"% en relación a ", E37," del mismo año. En tanto que en ",H37, " se registró una disminución de ",FIXED(H38*100,1),"% en relación a ",G37,". ")</f>
        <v xml:space="preserve">El mes con mayor crecimiento (mensual) fue Marzo, creciendo 1.9% en relación a Febrero del mismo año. En tanto que en Mayo se registró una disminución de -1.3% en relación a Abril. 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  <row r="33" spans="2:15" x14ac:dyDescent="0.25">
      <c r="B33" s="77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  <row r="34" spans="2:15" x14ac:dyDescent="0.25">
      <c r="B34" s="7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79"/>
    </row>
    <row r="35" spans="2:15" x14ac:dyDescent="0.25">
      <c r="B35" s="77"/>
      <c r="C35" s="124" t="s">
        <v>46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5"/>
    </row>
    <row r="36" spans="2:15" x14ac:dyDescent="0.25">
      <c r="B36" s="7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79"/>
    </row>
    <row r="37" spans="2:15" x14ac:dyDescent="0.25">
      <c r="B37" s="77"/>
      <c r="C37" s="31" t="s">
        <v>0</v>
      </c>
      <c r="D37" s="34" t="s">
        <v>14</v>
      </c>
      <c r="E37" s="34" t="s">
        <v>15</v>
      </c>
      <c r="F37" s="34" t="s">
        <v>16</v>
      </c>
      <c r="G37" s="34" t="s">
        <v>17</v>
      </c>
      <c r="H37" s="34" t="s">
        <v>18</v>
      </c>
      <c r="I37" s="34" t="s">
        <v>19</v>
      </c>
      <c r="J37" s="34" t="s">
        <v>20</v>
      </c>
      <c r="K37" s="34" t="s">
        <v>21</v>
      </c>
      <c r="L37" s="34" t="s">
        <v>22</v>
      </c>
      <c r="M37" s="34" t="s">
        <v>23</v>
      </c>
      <c r="N37" s="34" t="s">
        <v>24</v>
      </c>
      <c r="O37" s="34" t="s">
        <v>25</v>
      </c>
    </row>
    <row r="38" spans="2:15" x14ac:dyDescent="0.25">
      <c r="B38" s="77"/>
      <c r="C38" s="32" t="s">
        <v>26</v>
      </c>
      <c r="D38" s="26">
        <v>4.3542492807711053E-3</v>
      </c>
      <c r="E38" s="26">
        <v>4.0257025625145548E-3</v>
      </c>
      <c r="F38" s="26">
        <v>1.8968309044645082E-2</v>
      </c>
      <c r="G38" s="26">
        <v>7.4158153613317346E-3</v>
      </c>
      <c r="H38" s="26">
        <v>-1.2544129797941728E-2</v>
      </c>
      <c r="I38" s="26">
        <v>3.0427506465846577E-4</v>
      </c>
      <c r="J38" s="26">
        <v>7.6045627376286618E-5</v>
      </c>
      <c r="K38" s="26">
        <v>6.7675461942058313E-3</v>
      </c>
      <c r="L38" s="26">
        <v>3.4743202416918084E-3</v>
      </c>
      <c r="M38" s="26">
        <v>-9.0320638265850572E-4</v>
      </c>
      <c r="N38" s="26">
        <v>-4.3694440259154366E-3</v>
      </c>
      <c r="O38" s="26">
        <v>-8.3232445520564635E-4</v>
      </c>
    </row>
    <row r="39" spans="2:15" s="3" customFormat="1" x14ac:dyDescent="0.25">
      <c r="B39" s="77"/>
      <c r="C39" s="33" t="s">
        <v>27</v>
      </c>
      <c r="D39" s="28">
        <v>9.8884758364312653E-3</v>
      </c>
      <c r="E39" s="28">
        <v>6.4050651549729665E-3</v>
      </c>
      <c r="F39" s="28">
        <v>3.2553035844915978E-2</v>
      </c>
      <c r="G39" s="28">
        <v>1.0485299326957076E-2</v>
      </c>
      <c r="H39" s="28">
        <v>-2.96571548762532E-2</v>
      </c>
      <c r="I39" s="28">
        <v>-1.6618497109828212E-3</v>
      </c>
      <c r="J39" s="28">
        <v>-2.171238329593872E-3</v>
      </c>
      <c r="K39" s="28">
        <v>1.4433886994995371E-2</v>
      </c>
      <c r="L39" s="28">
        <v>7.3645073645072223E-3</v>
      </c>
      <c r="M39" s="28">
        <v>-4.1876641351407118E-3</v>
      </c>
      <c r="N39" s="28">
        <v>-1.339985744832517E-2</v>
      </c>
      <c r="O39" s="28">
        <v>-9.1749747146364635E-3</v>
      </c>
    </row>
    <row r="40" spans="2:15" x14ac:dyDescent="0.25">
      <c r="B40" s="77"/>
      <c r="C40" s="33" t="s">
        <v>28</v>
      </c>
      <c r="D40" s="28">
        <v>1.6144656118823875E-3</v>
      </c>
      <c r="E40" s="28">
        <v>2.9013539651836506E-3</v>
      </c>
      <c r="F40" s="28">
        <v>7.0716811314690542E-3</v>
      </c>
      <c r="G40" s="28">
        <v>5.3463134375997257E-3</v>
      </c>
      <c r="H40" s="28">
        <v>7.3021668386379357E-3</v>
      </c>
      <c r="I40" s="28">
        <v>4.6489638326372429E-3</v>
      </c>
      <c r="J40" s="28">
        <v>3.2156862745098547E-3</v>
      </c>
      <c r="K40" s="28">
        <v>9.3815964349941439E-4</v>
      </c>
      <c r="L40" s="28">
        <v>3.5929079122081209E-3</v>
      </c>
      <c r="M40" s="28">
        <v>4.9809323682776796E-3</v>
      </c>
      <c r="N40" s="28">
        <v>3.407418880198243E-3</v>
      </c>
      <c r="O40" s="28">
        <v>5.4024851431644372E-4</v>
      </c>
    </row>
    <row r="41" spans="2:15" s="3" customFormat="1" x14ac:dyDescent="0.25">
      <c r="B41" s="77"/>
      <c r="C41" s="33" t="s">
        <v>29</v>
      </c>
      <c r="D41" s="28">
        <v>0</v>
      </c>
      <c r="E41" s="28">
        <v>-1.0185110338695291E-2</v>
      </c>
      <c r="F41" s="28">
        <v>-7.3499387505104874E-4</v>
      </c>
      <c r="G41" s="28">
        <v>4.0863027133049012E-3</v>
      </c>
      <c r="H41" s="28">
        <v>-2.0511150903467334E-2</v>
      </c>
      <c r="I41" s="28">
        <v>-6.6478311450890448E-4</v>
      </c>
      <c r="J41" s="28">
        <v>1.6630633627139346E-3</v>
      </c>
      <c r="K41" s="28">
        <v>8.6335713099785494E-3</v>
      </c>
      <c r="L41" s="28">
        <v>3.0452674897119003E-3</v>
      </c>
      <c r="M41" s="28">
        <v>1.723147616312426E-3</v>
      </c>
      <c r="N41" s="28">
        <v>1.0894495412844041E-2</v>
      </c>
      <c r="O41" s="28">
        <v>5.0239040596387063E-3</v>
      </c>
    </row>
    <row r="42" spans="2:15" s="3" customFormat="1" x14ac:dyDescent="0.25">
      <c r="B42" s="77"/>
      <c r="C42" s="33" t="s">
        <v>30</v>
      </c>
      <c r="D42" s="28">
        <v>0</v>
      </c>
      <c r="E42" s="28">
        <v>3.1379865999492385E-3</v>
      </c>
      <c r="F42" s="28">
        <v>2.536354413256614E-3</v>
      </c>
      <c r="G42" s="28">
        <v>1.2649687974364276E-3</v>
      </c>
      <c r="H42" s="28">
        <v>3.1163143266232929E-3</v>
      </c>
      <c r="I42" s="28">
        <v>3.4424853064651817E-3</v>
      </c>
      <c r="J42" s="28">
        <v>2.7612752070955704E-3</v>
      </c>
      <c r="K42" s="28">
        <v>9.1789052069435328E-4</v>
      </c>
      <c r="L42" s="28">
        <v>-7.5031263026259509E-4</v>
      </c>
      <c r="M42" s="28">
        <v>2.252628066077067E-3</v>
      </c>
      <c r="N42" s="28">
        <v>1.1654041455091413E-3</v>
      </c>
      <c r="O42" s="28">
        <v>-1.8292175937474342E-3</v>
      </c>
    </row>
    <row r="43" spans="2:15" s="3" customFormat="1" x14ac:dyDescent="0.25">
      <c r="B43" s="77"/>
      <c r="C43" s="33" t="s">
        <v>31</v>
      </c>
      <c r="D43" s="28">
        <v>9.2822277346562565E-3</v>
      </c>
      <c r="E43" s="28">
        <v>1.030682629033608E-3</v>
      </c>
      <c r="F43" s="28">
        <v>1.6632345952796168E-3</v>
      </c>
      <c r="G43" s="28">
        <v>6.1674705463745649E-3</v>
      </c>
      <c r="H43" s="28">
        <v>4.0078585461689187E-3</v>
      </c>
      <c r="I43" s="28">
        <v>7.5140889167188973E-3</v>
      </c>
      <c r="J43" s="28">
        <v>-1.0099440646363922E-3</v>
      </c>
      <c r="K43" s="28">
        <v>-1.4775643518157855E-3</v>
      </c>
      <c r="L43" s="28">
        <v>-1.7912772585670922E-3</v>
      </c>
      <c r="M43" s="28">
        <v>-3.9010688928753368E-4</v>
      </c>
      <c r="N43" s="28">
        <v>3.7464876678112713E-3</v>
      </c>
      <c r="O43" s="28">
        <v>4.5101088646968268E-3</v>
      </c>
    </row>
    <row r="44" spans="2:15" s="3" customFormat="1" x14ac:dyDescent="0.25">
      <c r="B44" s="77"/>
      <c r="C44" s="33" t="s">
        <v>32</v>
      </c>
      <c r="D44" s="28">
        <v>-4.1860465116277945E-3</v>
      </c>
      <c r="E44" s="28">
        <v>9.4971197259847706E-3</v>
      </c>
      <c r="F44" s="28">
        <v>7.7884022208511983E-3</v>
      </c>
      <c r="G44" s="28">
        <v>1.0941923636085482E-2</v>
      </c>
      <c r="H44" s="28">
        <v>1.0066606115652244E-2</v>
      </c>
      <c r="I44" s="28">
        <v>1.5736230798051309E-3</v>
      </c>
      <c r="J44" s="28">
        <v>3.3667514589257319E-3</v>
      </c>
      <c r="K44" s="28">
        <v>-3.0571918574306967E-3</v>
      </c>
      <c r="L44" s="28">
        <v>-2.9917726252802757E-3</v>
      </c>
      <c r="M44" s="28">
        <v>1.2753188297074391E-3</v>
      </c>
      <c r="N44" s="28">
        <v>1.2736944631750458E-3</v>
      </c>
      <c r="O44" s="28">
        <v>1.8706973959892181E-2</v>
      </c>
    </row>
    <row r="45" spans="2:15" s="3" customFormat="1" x14ac:dyDescent="0.25">
      <c r="B45" s="77"/>
      <c r="C45" s="33" t="s">
        <v>33</v>
      </c>
      <c r="D45" s="28">
        <v>8.3766124979067769E-5</v>
      </c>
      <c r="E45" s="28">
        <v>3.685400787335702E-3</v>
      </c>
      <c r="F45" s="28">
        <v>2.2114662438454502E-2</v>
      </c>
      <c r="G45" s="28">
        <v>9.7975179621156983E-4</v>
      </c>
      <c r="H45" s="28">
        <v>8.1566068515614987E-5</v>
      </c>
      <c r="I45" s="28">
        <v>0</v>
      </c>
      <c r="J45" s="28">
        <v>8.1559416034604482E-5</v>
      </c>
      <c r="K45" s="28">
        <v>1.6310552927745192E-4</v>
      </c>
      <c r="L45" s="28">
        <v>8.1539465101099218E-4</v>
      </c>
      <c r="M45" s="28">
        <v>7.3325729183637556E-4</v>
      </c>
      <c r="N45" s="28">
        <v>7.3272001953927912E-4</v>
      </c>
      <c r="O45" s="28">
        <v>1.627074520011984E-4</v>
      </c>
    </row>
    <row r="46" spans="2:15" s="3" customFormat="1" x14ac:dyDescent="0.25">
      <c r="B46" s="77"/>
      <c r="C46" s="33" t="s">
        <v>34</v>
      </c>
      <c r="D46" s="28">
        <v>3.2031726662598015E-3</v>
      </c>
      <c r="E46" s="28">
        <v>8.3624752926869661E-4</v>
      </c>
      <c r="F46" s="28">
        <v>4.2537030003797494E-3</v>
      </c>
      <c r="G46" s="28">
        <v>3.0254897511534651E-3</v>
      </c>
      <c r="H46" s="28">
        <v>9.3507276977602416E-3</v>
      </c>
      <c r="I46" s="28">
        <v>2.39073589839367E-3</v>
      </c>
      <c r="J46" s="28">
        <v>2.0869046731757379E-3</v>
      </c>
      <c r="K46" s="28">
        <v>-8.1814801041268925E-4</v>
      </c>
      <c r="L46" s="28">
        <v>1.2654458835787974E-3</v>
      </c>
      <c r="M46" s="28">
        <v>3.0481005129729954E-3</v>
      </c>
      <c r="N46" s="28">
        <v>-5.1882597094565774E-4</v>
      </c>
      <c r="O46" s="28">
        <v>2.002224694104715E-3</v>
      </c>
    </row>
    <row r="47" spans="2:15" x14ac:dyDescent="0.25">
      <c r="B47" s="77"/>
      <c r="C47" s="126" t="s">
        <v>61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2:15" x14ac:dyDescent="0.25"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1"/>
    </row>
    <row r="49" spans="2:15" x14ac:dyDescent="0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2:15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2:15" x14ac:dyDescent="0.25"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</row>
    <row r="52" spans="2:15" x14ac:dyDescent="0.25">
      <c r="B52" s="77"/>
      <c r="C52" s="127" t="s">
        <v>35</v>
      </c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8"/>
    </row>
    <row r="53" spans="2:15" x14ac:dyDescent="0.25">
      <c r="B53" s="77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5"/>
    </row>
    <row r="54" spans="2:15" x14ac:dyDescent="0.25">
      <c r="B54" s="77"/>
      <c r="C54" s="10"/>
      <c r="D54" s="10"/>
      <c r="E54" s="10"/>
      <c r="F54" s="10"/>
      <c r="G54" s="10"/>
      <c r="H54" s="10"/>
      <c r="I54" s="124" t="s">
        <v>48</v>
      </c>
      <c r="J54" s="124"/>
      <c r="K54" s="124"/>
      <c r="L54" s="124"/>
      <c r="M54" s="124"/>
      <c r="N54" s="124"/>
      <c r="O54" s="79"/>
    </row>
    <row r="55" spans="2:15" x14ac:dyDescent="0.25">
      <c r="B55" s="77"/>
      <c r="C55" s="10"/>
      <c r="D55" s="10"/>
      <c r="E55" s="10"/>
      <c r="F55" s="10"/>
      <c r="G55" s="10"/>
      <c r="H55" s="10"/>
      <c r="I55" s="10"/>
      <c r="J55" s="10"/>
      <c r="K55" s="38"/>
      <c r="L55" s="10"/>
      <c r="M55" s="10"/>
      <c r="N55" s="10"/>
      <c r="O55" s="79"/>
    </row>
    <row r="56" spans="2:15" ht="15" customHeight="1" x14ac:dyDescent="0.25">
      <c r="B56" s="77"/>
      <c r="C56" s="141" t="str">
        <f>+CONCATENATE("Los alimentos son el principal componente de la canasta familiar. El Índice de precios al consumidor del ", I60, "  en la región tuvo un crecimiento de ", FIXED(100*M60,1),"%, en tanto los precios de ",I59, " tuvieron un crecimiento de ", FIXED(100*M59,1),"%. Por otro lado los precios por ", I63, ", aumentaron ", FIXED(100*M63,1), "% de enero a dicembre del 2017.")</f>
        <v>Los alimentos son el principal componente de la canasta familiar. El Índice de precios al consumidor del Leche, quesos y huevos  en la región tuvo un crecimiento de 3.3%, en tanto los precios de Pan y cereales tuvieron un crecimiento de 4.7%. Por otro lado los precios por Combustibles, aumentaron 3.3% de enero a dicembre del 2017.</v>
      </c>
      <c r="D56" s="141"/>
      <c r="E56" s="141"/>
      <c r="F56" s="141"/>
      <c r="G56" s="141"/>
      <c r="H56" s="10"/>
      <c r="I56" s="39" t="s">
        <v>36</v>
      </c>
      <c r="J56" s="40"/>
      <c r="K56" s="41">
        <v>2015</v>
      </c>
      <c r="L56" s="41">
        <v>2016</v>
      </c>
      <c r="M56" s="41">
        <v>2017</v>
      </c>
      <c r="N56" s="42" t="s">
        <v>47</v>
      </c>
      <c r="O56" s="79"/>
    </row>
    <row r="57" spans="2:15" x14ac:dyDescent="0.25">
      <c r="B57" s="77"/>
      <c r="C57" s="141"/>
      <c r="D57" s="141"/>
      <c r="E57" s="141"/>
      <c r="F57" s="141"/>
      <c r="G57" s="141"/>
      <c r="H57" s="10"/>
      <c r="I57" s="10" t="s">
        <v>37</v>
      </c>
      <c r="J57" s="38"/>
      <c r="K57" s="106"/>
      <c r="L57" s="106"/>
      <c r="M57" s="106"/>
      <c r="N57" s="38"/>
      <c r="O57" s="79"/>
    </row>
    <row r="58" spans="2:15" x14ac:dyDescent="0.25">
      <c r="B58" s="77"/>
      <c r="C58" s="141"/>
      <c r="D58" s="141"/>
      <c r="E58" s="141"/>
      <c r="F58" s="141"/>
      <c r="G58" s="141"/>
      <c r="H58" s="10"/>
      <c r="I58" s="43" t="s">
        <v>40</v>
      </c>
      <c r="J58" s="10"/>
      <c r="K58" s="44">
        <v>4.3113248797551407E-2</v>
      </c>
      <c r="L58" s="44">
        <v>6.3715627095908278E-3</v>
      </c>
      <c r="M58" s="44">
        <v>5.0899700099966694E-2</v>
      </c>
      <c r="N58" s="45">
        <f>+(M58-L58)*100</f>
        <v>4.4528137390375866</v>
      </c>
      <c r="O58" s="79"/>
    </row>
    <row r="59" spans="2:15" x14ac:dyDescent="0.25">
      <c r="B59" s="77"/>
      <c r="C59" s="141"/>
      <c r="D59" s="141"/>
      <c r="E59" s="141"/>
      <c r="F59" s="141"/>
      <c r="G59" s="141"/>
      <c r="H59" s="10"/>
      <c r="I59" s="43" t="s">
        <v>75</v>
      </c>
      <c r="J59" s="10"/>
      <c r="K59" s="44">
        <v>2.4274822539654739E-2</v>
      </c>
      <c r="L59" s="44">
        <v>1.9678302532512015E-2</v>
      </c>
      <c r="M59" s="44">
        <v>4.6819936230911186E-2</v>
      </c>
      <c r="N59" s="45">
        <f>+(M59-L59)*100</f>
        <v>2.714163369839917</v>
      </c>
      <c r="O59" s="79"/>
    </row>
    <row r="60" spans="2:15" x14ac:dyDescent="0.25">
      <c r="B60" s="77"/>
      <c r="C60" s="141"/>
      <c r="D60" s="141"/>
      <c r="E60" s="141"/>
      <c r="F60" s="141"/>
      <c r="G60" s="141"/>
      <c r="H60" s="10"/>
      <c r="I60" s="43" t="s">
        <v>38</v>
      </c>
      <c r="J60" s="10"/>
      <c r="K60" s="44">
        <v>1.7949158364823026E-2</v>
      </c>
      <c r="L60" s="44">
        <v>2.4466379819455097E-2</v>
      </c>
      <c r="M60" s="44">
        <v>3.2611381042575882E-2</v>
      </c>
      <c r="N60" s="45">
        <f>+(M60-L60)*100</f>
        <v>0.81450012231207847</v>
      </c>
      <c r="O60" s="79"/>
    </row>
    <row r="61" spans="2:15" x14ac:dyDescent="0.25">
      <c r="B61" s="77"/>
      <c r="C61" s="141"/>
      <c r="D61" s="141"/>
      <c r="E61" s="141"/>
      <c r="F61" s="141"/>
      <c r="G61" s="141"/>
      <c r="H61" s="10"/>
      <c r="I61" s="46" t="s">
        <v>39</v>
      </c>
      <c r="J61" s="47"/>
      <c r="K61" s="48">
        <v>7.0664161424720318E-2</v>
      </c>
      <c r="L61" s="48">
        <v>2.1669464367465308E-2</v>
      </c>
      <c r="M61" s="48">
        <v>2.270351008215088E-2</v>
      </c>
      <c r="N61" s="49">
        <f>+(M61-L61)*100</f>
        <v>0.10340457146855719</v>
      </c>
      <c r="O61" s="79"/>
    </row>
    <row r="62" spans="2:15" x14ac:dyDescent="0.25">
      <c r="B62" s="77"/>
      <c r="C62" s="141"/>
      <c r="D62" s="141"/>
      <c r="E62" s="141"/>
      <c r="F62" s="141"/>
      <c r="G62" s="141"/>
      <c r="H62" s="10"/>
      <c r="I62" s="10" t="s">
        <v>41</v>
      </c>
      <c r="J62" s="10"/>
      <c r="K62" s="10"/>
      <c r="L62" s="10"/>
      <c r="M62" s="10"/>
      <c r="N62" s="45"/>
      <c r="O62" s="79"/>
    </row>
    <row r="63" spans="2:15" x14ac:dyDescent="0.25">
      <c r="B63" s="77"/>
      <c r="C63" s="141"/>
      <c r="D63" s="141"/>
      <c r="E63" s="141"/>
      <c r="F63" s="141"/>
      <c r="G63" s="141"/>
      <c r="H63" s="10"/>
      <c r="I63" s="43" t="s">
        <v>42</v>
      </c>
      <c r="J63" s="10"/>
      <c r="K63" s="44">
        <v>-3.0027453671928606E-2</v>
      </c>
      <c r="L63" s="44">
        <v>5.4838139041217815E-3</v>
      </c>
      <c r="M63" s="44">
        <v>3.2987332864180097E-2</v>
      </c>
      <c r="N63" s="45">
        <f>+(M63-L63)*100</f>
        <v>2.7503518960058315</v>
      </c>
      <c r="O63" s="79"/>
    </row>
    <row r="64" spans="2:15" x14ac:dyDescent="0.25">
      <c r="B64" s="77"/>
      <c r="C64" s="141"/>
      <c r="D64" s="141"/>
      <c r="E64" s="141"/>
      <c r="F64" s="141"/>
      <c r="G64" s="141"/>
      <c r="H64" s="10"/>
      <c r="I64" s="46" t="s">
        <v>43</v>
      </c>
      <c r="J64" s="47"/>
      <c r="K64" s="48">
        <v>0.15300008208158911</v>
      </c>
      <c r="L64" s="48">
        <v>4.5134192354239433E-2</v>
      </c>
      <c r="M64" s="48">
        <v>-2.6360602138818967E-2</v>
      </c>
      <c r="N64" s="49">
        <f>+(M64-L64)*100</f>
        <v>-7.14947944930584</v>
      </c>
      <c r="O64" s="79"/>
    </row>
    <row r="65" spans="2:15" x14ac:dyDescent="0.25">
      <c r="B65" s="77"/>
      <c r="C65" s="141"/>
      <c r="D65" s="141"/>
      <c r="E65" s="141"/>
      <c r="F65" s="141"/>
      <c r="G65" s="141"/>
      <c r="H65" s="10"/>
      <c r="I65" s="10" t="s">
        <v>10</v>
      </c>
      <c r="J65" s="10"/>
      <c r="K65" s="10"/>
      <c r="L65" s="10"/>
      <c r="M65" s="10"/>
      <c r="N65" s="45"/>
      <c r="O65" s="79"/>
    </row>
    <row r="66" spans="2:15" x14ac:dyDescent="0.25">
      <c r="B66" s="77"/>
      <c r="C66" s="141"/>
      <c r="D66" s="141"/>
      <c r="E66" s="141"/>
      <c r="F66" s="141"/>
      <c r="G66" s="141"/>
      <c r="H66" s="10"/>
      <c r="I66" s="43" t="s">
        <v>49</v>
      </c>
      <c r="J66" s="10"/>
      <c r="K66" s="51">
        <v>2.190657904035076E-2</v>
      </c>
      <c r="L66" s="44">
        <v>1.7080423207247009E-2</v>
      </c>
      <c r="M66" s="44">
        <v>6.8262170247484377E-2</v>
      </c>
      <c r="N66" s="45">
        <f>+(M66-L66)*100</f>
        <v>5.1181747040237369</v>
      </c>
      <c r="O66" s="79"/>
    </row>
    <row r="67" spans="2:15" x14ac:dyDescent="0.25">
      <c r="B67" s="77"/>
      <c r="C67" s="141"/>
      <c r="D67" s="141"/>
      <c r="E67" s="141"/>
      <c r="F67" s="141"/>
      <c r="G67" s="141"/>
      <c r="H67" s="10"/>
      <c r="I67" s="46" t="s">
        <v>50</v>
      </c>
      <c r="J67" s="47"/>
      <c r="K67" s="52">
        <v>-1.9069239500567492E-2</v>
      </c>
      <c r="L67" s="48">
        <v>3.4714186530893087E-4</v>
      </c>
      <c r="M67" s="48">
        <v>0</v>
      </c>
      <c r="N67" s="49">
        <f>+(M67-L67)*100</f>
        <v>-3.4714186530893087E-2</v>
      </c>
      <c r="O67" s="79"/>
    </row>
    <row r="68" spans="2:15" x14ac:dyDescent="0.25">
      <c r="B68" s="77"/>
      <c r="C68" s="10"/>
      <c r="D68" s="10"/>
      <c r="E68" s="10"/>
      <c r="F68" s="10"/>
      <c r="G68" s="10"/>
      <c r="H68" s="10"/>
      <c r="I68" s="50" t="s">
        <v>51</v>
      </c>
      <c r="J68" s="10"/>
      <c r="K68" s="10"/>
      <c r="L68" s="10"/>
      <c r="M68" s="10"/>
      <c r="N68" s="10"/>
      <c r="O68" s="79"/>
    </row>
    <row r="69" spans="2:15" x14ac:dyDescent="0.25"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1"/>
    </row>
  </sheetData>
  <mergeCells count="14">
    <mergeCell ref="C52:O52"/>
    <mergeCell ref="I54:N54"/>
    <mergeCell ref="C56:G67"/>
    <mergeCell ref="B1:O2"/>
    <mergeCell ref="C7:O7"/>
    <mergeCell ref="C9:N11"/>
    <mergeCell ref="C12:N12"/>
    <mergeCell ref="C14:G15"/>
    <mergeCell ref="H14:N14"/>
    <mergeCell ref="C25:N25"/>
    <mergeCell ref="C30:O30"/>
    <mergeCell ref="C32:O33"/>
    <mergeCell ref="C35:O35"/>
    <mergeCell ref="C47:O4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69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4" t="s">
        <v>83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2:15" ht="15" customHeight="1" x14ac:dyDescent="0.2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2:15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9"/>
      <c r="I3" s="5"/>
      <c r="J3" s="5" t="str">
        <f>+C52</f>
        <v>3. Variación del IPC de productos emblemáticos</v>
      </c>
      <c r="K3" s="5"/>
      <c r="L3" s="5"/>
      <c r="M3" s="9"/>
      <c r="N3" s="5"/>
      <c r="O3" s="5"/>
    </row>
    <row r="4" spans="2:15" x14ac:dyDescent="0.25">
      <c r="B4" s="9" t="str">
        <f>+C30</f>
        <v>2. Variación % mensual del Índice General del Precios al Consumidor, según grupos de consumo</v>
      </c>
      <c r="C4" s="5"/>
      <c r="D4" s="5"/>
      <c r="E4" s="5"/>
      <c r="F4" s="5"/>
      <c r="G4" s="5"/>
      <c r="H4" s="9"/>
      <c r="I4" s="5"/>
      <c r="J4" s="5"/>
      <c r="K4" s="5"/>
      <c r="L4" s="5"/>
      <c r="M4" s="9"/>
      <c r="N4" s="5"/>
      <c r="O4" s="5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</row>
    <row r="7" spans="2:15" x14ac:dyDescent="0.25">
      <c r="B7" s="77"/>
      <c r="C7" s="127" t="s">
        <v>1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15" x14ac:dyDescent="0.25">
      <c r="B8" s="77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2:15" ht="15" customHeight="1" x14ac:dyDescent="0.25">
      <c r="B9" s="77"/>
      <c r="C9" s="142" t="str">
        <f>+CONCATENATE("La variación anual de enero a diciembre 2017 en esta región registró una tasa de ",   FIXED(N16*100, 1 ), "%, impulsado por el aumento general en los precios del grupo ",C17, " que registró un incremento del ",FIXED(N17*100, 1 ), "% como principal grupo de consumo, cabe resaltar el aumento en los precios de  ", C20, " en ",FIXED(N20*100, 1 ), "%.")</f>
        <v>La variación anual de enero a diciembre 2017 en esta región registró una tasa de 3.8%, impulsado por el aumento general en los precios del grupo Alimentos y bebidas que registró un incremento del 2.2% como principal grupo de consumo, cabe resaltar el aumento en los precios de  Muebles, enseres del hogar y mante. en 3.0%.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78"/>
    </row>
    <row r="10" spans="2:15" x14ac:dyDescent="0.25">
      <c r="B10" s="77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78"/>
    </row>
    <row r="11" spans="2:15" x14ac:dyDescent="0.25">
      <c r="B11" s="77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78"/>
    </row>
    <row r="12" spans="2:15" ht="15" customHeight="1" x14ac:dyDescent="0.25">
      <c r="B12" s="77"/>
      <c r="C12" s="124" t="s">
        <v>45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79"/>
    </row>
    <row r="13" spans="2:15" x14ac:dyDescent="0.25">
      <c r="B13" s="7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9"/>
    </row>
    <row r="14" spans="2:15" x14ac:dyDescent="0.25">
      <c r="B14" s="77"/>
      <c r="C14" s="130" t="s">
        <v>2</v>
      </c>
      <c r="D14" s="131"/>
      <c r="E14" s="131"/>
      <c r="F14" s="131"/>
      <c r="G14" s="131"/>
      <c r="H14" s="135" t="s">
        <v>3</v>
      </c>
      <c r="I14" s="136"/>
      <c r="J14" s="136"/>
      <c r="K14" s="136"/>
      <c r="L14" s="136"/>
      <c r="M14" s="136"/>
      <c r="N14" s="137"/>
      <c r="O14" s="79"/>
    </row>
    <row r="15" spans="2:15" x14ac:dyDescent="0.25">
      <c r="B15" s="77"/>
      <c r="C15" s="132"/>
      <c r="D15" s="133"/>
      <c r="E15" s="133"/>
      <c r="F15" s="133"/>
      <c r="G15" s="134"/>
      <c r="H15" s="24">
        <v>2011</v>
      </c>
      <c r="I15" s="24">
        <v>2012</v>
      </c>
      <c r="J15" s="24">
        <v>2013</v>
      </c>
      <c r="K15" s="24">
        <v>2014</v>
      </c>
      <c r="L15" s="24">
        <v>2015</v>
      </c>
      <c r="M15" s="24">
        <v>2016</v>
      </c>
      <c r="N15" s="24">
        <v>2017</v>
      </c>
      <c r="O15" s="79"/>
    </row>
    <row r="16" spans="2:15" x14ac:dyDescent="0.25">
      <c r="B16" s="77"/>
      <c r="C16" s="18" t="s">
        <v>4</v>
      </c>
      <c r="D16" s="19"/>
      <c r="E16" s="19"/>
      <c r="F16" s="19"/>
      <c r="G16" s="20"/>
      <c r="H16" s="25">
        <v>6.4242307321307868E-2</v>
      </c>
      <c r="I16" s="26">
        <v>2.4290764071422055E-2</v>
      </c>
      <c r="J16" s="26">
        <v>2.8316078223165952E-2</v>
      </c>
      <c r="K16" s="26">
        <v>3.2957576800619615E-2</v>
      </c>
      <c r="L16" s="26">
        <v>3.8237254248583818E-2</v>
      </c>
      <c r="M16" s="26">
        <v>3.1934526197544777E-2</v>
      </c>
      <c r="N16" s="26">
        <v>3.7866417852421952E-2</v>
      </c>
      <c r="O16" s="79"/>
    </row>
    <row r="17" spans="2:15" s="3" customFormat="1" x14ac:dyDescent="0.25">
      <c r="B17" s="77"/>
      <c r="C17" s="21" t="s">
        <v>5</v>
      </c>
      <c r="D17" s="22"/>
      <c r="E17" s="22"/>
      <c r="F17" s="22"/>
      <c r="G17" s="23"/>
      <c r="H17" s="27">
        <v>8.3341437323738221E-2</v>
      </c>
      <c r="I17" s="27">
        <v>3.0161579892280077E-2</v>
      </c>
      <c r="J17" s="27">
        <v>2.9017079121645084E-2</v>
      </c>
      <c r="K17" s="27">
        <v>3.827589126937081E-2</v>
      </c>
      <c r="L17" s="27">
        <v>5.1708669765924364E-2</v>
      </c>
      <c r="M17" s="27">
        <v>3.5207444746025773E-2</v>
      </c>
      <c r="N17" s="27">
        <v>2.2099033635478271E-2</v>
      </c>
      <c r="O17" s="79"/>
    </row>
    <row r="18" spans="2:15" s="3" customFormat="1" x14ac:dyDescent="0.25">
      <c r="B18" s="77"/>
      <c r="C18" s="21" t="s">
        <v>6</v>
      </c>
      <c r="D18" s="22"/>
      <c r="E18" s="22"/>
      <c r="F18" s="22"/>
      <c r="G18" s="23"/>
      <c r="H18" s="27">
        <v>6.4411314984709422E-2</v>
      </c>
      <c r="I18" s="27">
        <v>1.3467408870533326E-2</v>
      </c>
      <c r="J18" s="27">
        <v>-2.4805102763997278E-3</v>
      </c>
      <c r="K18" s="27">
        <v>6.8383658969806138E-3</v>
      </c>
      <c r="L18" s="27">
        <v>1.3319220252271169E-2</v>
      </c>
      <c r="M18" s="27">
        <v>8.7047353760445478E-3</v>
      </c>
      <c r="N18" s="27">
        <v>3.2792544011046587E-3</v>
      </c>
      <c r="O18" s="79"/>
    </row>
    <row r="19" spans="2:15" s="3" customFormat="1" x14ac:dyDescent="0.25">
      <c r="B19" s="77"/>
      <c r="C19" s="21" t="s">
        <v>7</v>
      </c>
      <c r="D19" s="22"/>
      <c r="E19" s="22"/>
      <c r="F19" s="22"/>
      <c r="G19" s="23"/>
      <c r="H19" s="27">
        <v>3.7110735250223792E-2</v>
      </c>
      <c r="I19" s="27">
        <v>5.8806600153491928E-2</v>
      </c>
      <c r="J19" s="27">
        <v>4.7386065053909521E-2</v>
      </c>
      <c r="K19" s="27">
        <v>4.5415224913494923E-2</v>
      </c>
      <c r="L19" s="27">
        <v>7.4141497724451888E-2</v>
      </c>
      <c r="M19" s="27">
        <v>3.3356444033587396E-2</v>
      </c>
      <c r="N19" s="27">
        <v>1.9233636499180085E-2</v>
      </c>
      <c r="O19" s="79"/>
    </row>
    <row r="20" spans="2:15" s="3" customFormat="1" x14ac:dyDescent="0.25">
      <c r="B20" s="77"/>
      <c r="C20" s="21" t="s">
        <v>8</v>
      </c>
      <c r="D20" s="22"/>
      <c r="E20" s="22"/>
      <c r="F20" s="22"/>
      <c r="G20" s="23"/>
      <c r="H20" s="27">
        <v>2.5893958076448786E-2</v>
      </c>
      <c r="I20" s="27">
        <v>3.0510355029584879E-3</v>
      </c>
      <c r="J20" s="27">
        <v>1.8434878790671849E-3</v>
      </c>
      <c r="K20" s="27">
        <v>2.0149047750483096E-2</v>
      </c>
      <c r="L20" s="27">
        <v>1.9480519480519654E-2</v>
      </c>
      <c r="M20" s="27">
        <v>3.6358811040339667E-2</v>
      </c>
      <c r="N20" s="27">
        <v>3.013230900554853E-2</v>
      </c>
      <c r="O20" s="79"/>
    </row>
    <row r="21" spans="2:15" s="3" customFormat="1" x14ac:dyDescent="0.25">
      <c r="B21" s="77"/>
      <c r="C21" s="21" t="s">
        <v>9</v>
      </c>
      <c r="D21" s="22"/>
      <c r="E21" s="22"/>
      <c r="F21" s="22"/>
      <c r="G21" s="23"/>
      <c r="H21" s="27">
        <v>1.2214601146293358E-2</v>
      </c>
      <c r="I21" s="27">
        <v>3.0260837278381025E-2</v>
      </c>
      <c r="J21" s="27">
        <v>4.0544193170555243E-3</v>
      </c>
      <c r="K21" s="27">
        <v>4.3880114860014308E-2</v>
      </c>
      <c r="L21" s="27">
        <v>6.0431530989426552E-2</v>
      </c>
      <c r="M21" s="27">
        <v>3.9234760051880535E-2</v>
      </c>
      <c r="N21" s="27">
        <v>2.9641185647425905E-2</v>
      </c>
      <c r="O21" s="79"/>
    </row>
    <row r="22" spans="2:15" s="3" customFormat="1" ht="15" customHeight="1" x14ac:dyDescent="0.25">
      <c r="B22" s="77"/>
      <c r="C22" s="21" t="s">
        <v>10</v>
      </c>
      <c r="D22" s="22"/>
      <c r="E22" s="22"/>
      <c r="F22" s="22"/>
      <c r="G22" s="23"/>
      <c r="H22" s="27">
        <v>8.4941724941725028E-2</v>
      </c>
      <c r="I22" s="27">
        <v>1.151598487452743E-2</v>
      </c>
      <c r="J22" s="27">
        <v>6.4146134239592145E-2</v>
      </c>
      <c r="K22" s="27">
        <v>3.4570858283433203E-2</v>
      </c>
      <c r="L22" s="27">
        <v>-1.8521376755672447E-3</v>
      </c>
      <c r="M22" s="27">
        <v>1.5617751662285517E-2</v>
      </c>
      <c r="N22" s="27">
        <v>0.11495127892813639</v>
      </c>
      <c r="O22" s="79"/>
    </row>
    <row r="23" spans="2:15" s="3" customFormat="1" x14ac:dyDescent="0.25">
      <c r="B23" s="77"/>
      <c r="C23" s="21" t="s">
        <v>11</v>
      </c>
      <c r="D23" s="22"/>
      <c r="E23" s="22"/>
      <c r="F23" s="22"/>
      <c r="G23" s="23"/>
      <c r="H23" s="27">
        <v>3.0773739742086859E-2</v>
      </c>
      <c r="I23" s="27">
        <v>1.5448772628186891E-2</v>
      </c>
      <c r="J23" s="27">
        <v>1.0173604629456712E-2</v>
      </c>
      <c r="K23" s="27">
        <v>2.0511872863346658E-2</v>
      </c>
      <c r="L23" s="27">
        <v>3.9837030330466261E-2</v>
      </c>
      <c r="M23" s="27">
        <v>4.0748802786243044E-2</v>
      </c>
      <c r="N23" s="27">
        <v>3.9404333640090217E-2</v>
      </c>
      <c r="O23" s="79"/>
    </row>
    <row r="24" spans="2:15" s="3" customFormat="1" x14ac:dyDescent="0.25">
      <c r="B24" s="77"/>
      <c r="C24" s="21" t="s">
        <v>12</v>
      </c>
      <c r="D24" s="22"/>
      <c r="E24" s="22"/>
      <c r="F24" s="22"/>
      <c r="G24" s="10"/>
      <c r="H24" s="28">
        <v>5.1487635239567231E-2</v>
      </c>
      <c r="I24" s="28">
        <v>1.9016995865870578E-2</v>
      </c>
      <c r="J24" s="28">
        <v>7.933645870897843E-3</v>
      </c>
      <c r="K24" s="28">
        <v>2.8622540250447193E-2</v>
      </c>
      <c r="L24" s="28">
        <v>2.660869565217383E-2</v>
      </c>
      <c r="M24" s="28">
        <v>4.2690157547009999E-2</v>
      </c>
      <c r="N24" s="28">
        <v>1.5678310316815658E-2</v>
      </c>
      <c r="O24" s="79"/>
    </row>
    <row r="25" spans="2:15" s="3" customFormat="1" x14ac:dyDescent="0.25">
      <c r="B25" s="77"/>
      <c r="C25" s="138" t="s">
        <v>44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79"/>
    </row>
    <row r="26" spans="2:15" s="3" customFormat="1" x14ac:dyDescent="0.25">
      <c r="B26" s="7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79"/>
    </row>
    <row r="27" spans="2:15" s="3" customFormat="1" x14ac:dyDescent="0.25"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</row>
    <row r="28" spans="2:15" x14ac:dyDescent="0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x14ac:dyDescent="0.25">
      <c r="B30" s="74"/>
      <c r="C30" s="120" t="s">
        <v>13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1"/>
    </row>
    <row r="31" spans="2:15" x14ac:dyDescent="0.25">
      <c r="B31" s="77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5"/>
    </row>
    <row r="32" spans="2:15" ht="15" customHeight="1" x14ac:dyDescent="0.25">
      <c r="B32" s="77"/>
      <c r="C32" s="122" t="str">
        <f>+CONCATENATE("El mes con mayor crecimiento (mensual) fue ", F37,", creciendo ", FIXED(F38*100,1),"% en relación a ", E37," del mismo año. En tanto que en ",H37, " se registró una disminución de ",FIXED(H38*100,1),"% en relación a ",G37,". ")</f>
        <v xml:space="preserve">El mes con mayor crecimiento (mensual) fue Marzo, creciendo 2.9% en relación a Febrero del mismo año. En tanto que en Mayo se registró una disminución de -1.5% en relación a Abril. 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  <row r="33" spans="2:15" x14ac:dyDescent="0.25">
      <c r="B33" s="77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  <row r="34" spans="2:15" x14ac:dyDescent="0.25">
      <c r="B34" s="7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79"/>
    </row>
    <row r="35" spans="2:15" x14ac:dyDescent="0.25">
      <c r="B35" s="77"/>
      <c r="C35" s="124" t="s">
        <v>46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5"/>
    </row>
    <row r="36" spans="2:15" x14ac:dyDescent="0.25">
      <c r="B36" s="7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79"/>
    </row>
    <row r="37" spans="2:15" x14ac:dyDescent="0.25">
      <c r="B37" s="77"/>
      <c r="C37" s="31" t="s">
        <v>0</v>
      </c>
      <c r="D37" s="34" t="s">
        <v>14</v>
      </c>
      <c r="E37" s="34" t="s">
        <v>15</v>
      </c>
      <c r="F37" s="34" t="s">
        <v>16</v>
      </c>
      <c r="G37" s="34" t="s">
        <v>17</v>
      </c>
      <c r="H37" s="34" t="s">
        <v>18</v>
      </c>
      <c r="I37" s="34" t="s">
        <v>19</v>
      </c>
      <c r="J37" s="34" t="s">
        <v>20</v>
      </c>
      <c r="K37" s="34" t="s">
        <v>21</v>
      </c>
      <c r="L37" s="34" t="s">
        <v>22</v>
      </c>
      <c r="M37" s="34" t="s">
        <v>23</v>
      </c>
      <c r="N37" s="34" t="s">
        <v>24</v>
      </c>
      <c r="O37" s="34" t="s">
        <v>25</v>
      </c>
    </row>
    <row r="38" spans="2:15" x14ac:dyDescent="0.25">
      <c r="B38" s="77"/>
      <c r="C38" s="32" t="s">
        <v>26</v>
      </c>
      <c r="D38" s="26">
        <v>2.3326335432702905E-3</v>
      </c>
      <c r="E38" s="26">
        <v>8.1452175936700399E-3</v>
      </c>
      <c r="F38" s="26">
        <v>2.9239766081871288E-2</v>
      </c>
      <c r="G38" s="26">
        <v>1.0616028708134051E-2</v>
      </c>
      <c r="H38" s="26">
        <v>-1.4721112590620034E-2</v>
      </c>
      <c r="I38" s="26">
        <v>-1.6517756588332322E-3</v>
      </c>
      <c r="J38" s="26">
        <v>1.7297134692035865E-3</v>
      </c>
      <c r="K38" s="26">
        <v>6.681681681681706E-3</v>
      </c>
      <c r="L38" s="26">
        <v>3.5796852860019435E-3</v>
      </c>
      <c r="M38" s="26">
        <v>-5.4989968046368354E-3</v>
      </c>
      <c r="N38" s="26">
        <v>-5.9030112829711046E-3</v>
      </c>
      <c r="O38" s="26">
        <v>3.3072760072159202E-3</v>
      </c>
    </row>
    <row r="39" spans="2:15" s="3" customFormat="1" x14ac:dyDescent="0.25">
      <c r="B39" s="77"/>
      <c r="C39" s="33" t="s">
        <v>27</v>
      </c>
      <c r="D39" s="28">
        <v>5.6183983819013683E-3</v>
      </c>
      <c r="E39" s="28">
        <v>1.2961859356376504E-2</v>
      </c>
      <c r="F39" s="28">
        <v>5.4272687159876654E-2</v>
      </c>
      <c r="G39" s="28">
        <v>-3.2087053571429047E-3</v>
      </c>
      <c r="H39" s="28">
        <v>-2.9741077676696981E-2</v>
      </c>
      <c r="I39" s="28">
        <v>-6.9239091236927841E-3</v>
      </c>
      <c r="J39" s="28">
        <v>6.0280339893965529E-3</v>
      </c>
      <c r="K39" s="28">
        <v>1.5015882183078144E-2</v>
      </c>
      <c r="L39" s="28">
        <v>3.6273115220484264E-3</v>
      </c>
      <c r="M39" s="28">
        <v>-1.6086740840479119E-2</v>
      </c>
      <c r="N39" s="28">
        <v>-1.6133679055027383E-2</v>
      </c>
      <c r="O39" s="28">
        <v>-1.1713030746705044E-3</v>
      </c>
    </row>
    <row r="40" spans="2:15" x14ac:dyDescent="0.25">
      <c r="B40" s="77"/>
      <c r="C40" s="33" t="s">
        <v>28</v>
      </c>
      <c r="D40" s="28">
        <v>9.4925785295130183E-4</v>
      </c>
      <c r="E40" s="28">
        <v>8.6214328821387909E-5</v>
      </c>
      <c r="F40" s="28">
        <v>-3.4482758620690834E-4</v>
      </c>
      <c r="G40" s="28">
        <v>6.8989306657485372E-4</v>
      </c>
      <c r="H40" s="28">
        <v>4.3088590141326932E-4</v>
      </c>
      <c r="I40" s="28">
        <v>-2.4119217848220798E-3</v>
      </c>
      <c r="J40" s="28">
        <v>-2.158708228995776E-3</v>
      </c>
      <c r="K40" s="28">
        <v>6.922810661127432E-4</v>
      </c>
      <c r="L40" s="28">
        <v>3.026634382566451E-3</v>
      </c>
      <c r="M40" s="28">
        <v>1.8105009052504784E-3</v>
      </c>
      <c r="N40" s="28">
        <v>4.3029259896720795E-4</v>
      </c>
      <c r="O40" s="28">
        <v>8.6021505376399077E-5</v>
      </c>
    </row>
    <row r="41" spans="2:15" s="3" customFormat="1" x14ac:dyDescent="0.25">
      <c r="B41" s="77"/>
      <c r="C41" s="33" t="s">
        <v>29</v>
      </c>
      <c r="D41" s="28">
        <v>2.3855673177279879E-3</v>
      </c>
      <c r="E41" s="28">
        <v>-6.0240963855421326E-3</v>
      </c>
      <c r="F41" s="28">
        <v>5.686494575383394E-3</v>
      </c>
      <c r="G41" s="28">
        <v>2.6783721449297193E-3</v>
      </c>
      <c r="H41" s="28">
        <v>-1.1278474437931396E-2</v>
      </c>
      <c r="I41" s="28">
        <v>2.9268292682926855E-3</v>
      </c>
      <c r="J41" s="28">
        <v>3.1427716252621085E-3</v>
      </c>
      <c r="K41" s="28">
        <v>5.892883783380487E-3</v>
      </c>
      <c r="L41" s="28">
        <v>4.8943270300334518E-3</v>
      </c>
      <c r="M41" s="28">
        <v>4.42771751162363E-4</v>
      </c>
      <c r="N41" s="28">
        <v>5.5321973888027287E-3</v>
      </c>
      <c r="O41" s="28">
        <v>2.9342723004694982E-3</v>
      </c>
    </row>
    <row r="42" spans="2:15" s="3" customFormat="1" x14ac:dyDescent="0.25">
      <c r="B42" s="77"/>
      <c r="C42" s="33" t="s">
        <v>30</v>
      </c>
      <c r="D42" s="28">
        <v>-1.7072129748186837E-3</v>
      </c>
      <c r="E42" s="28">
        <v>2.7362120564342618E-3</v>
      </c>
      <c r="F42" s="28">
        <v>3.4109320371791263E-3</v>
      </c>
      <c r="G42" s="28">
        <v>9.5181439619274055E-3</v>
      </c>
      <c r="H42" s="28">
        <v>7.5763953194707412E-4</v>
      </c>
      <c r="I42" s="28">
        <v>3.196500672947522E-3</v>
      </c>
      <c r="J42" s="28">
        <v>8.3850410867012393E-3</v>
      </c>
      <c r="K42" s="28">
        <v>-3.4092798935639879E-3</v>
      </c>
      <c r="L42" s="28">
        <v>4.1718815185649571E-3</v>
      </c>
      <c r="M42" s="28">
        <v>-5.7332779393435285E-3</v>
      </c>
      <c r="N42" s="28">
        <v>9.5269931472505842E-3</v>
      </c>
      <c r="O42" s="28">
        <v>-9.9337748344363597E-4</v>
      </c>
    </row>
    <row r="43" spans="2:15" s="3" customFormat="1" x14ac:dyDescent="0.25">
      <c r="B43" s="77"/>
      <c r="C43" s="33" t="s">
        <v>31</v>
      </c>
      <c r="D43" s="28">
        <v>-4.2901716068641793E-3</v>
      </c>
      <c r="E43" s="28">
        <v>5.640423031727293E-3</v>
      </c>
      <c r="F43" s="28">
        <v>-4.2065903248422742E-3</v>
      </c>
      <c r="G43" s="28">
        <v>-1.5645779550966799E-3</v>
      </c>
      <c r="H43" s="28">
        <v>1.0969207866489139E-3</v>
      </c>
      <c r="I43" s="28">
        <v>2.5045002739296773E-3</v>
      </c>
      <c r="J43" s="28">
        <v>3.5912249199780977E-3</v>
      </c>
      <c r="K43" s="28">
        <v>9.3348891481892515E-4</v>
      </c>
      <c r="L43" s="28">
        <v>1.0491956166938765E-2</v>
      </c>
      <c r="M43" s="28">
        <v>1.4228580218427878E-2</v>
      </c>
      <c r="N43" s="28">
        <v>2.8816258436339393E-3</v>
      </c>
      <c r="O43" s="28">
        <v>-1.890359168241984E-3</v>
      </c>
    </row>
    <row r="44" spans="2:15" s="3" customFormat="1" x14ac:dyDescent="0.25">
      <c r="B44" s="77"/>
      <c r="C44" s="33" t="s">
        <v>32</v>
      </c>
      <c r="D44" s="28">
        <v>-8.3739342265543026E-4</v>
      </c>
      <c r="E44" s="28">
        <v>1.2190476190476085E-2</v>
      </c>
      <c r="F44" s="28">
        <v>1.9044034625517403E-2</v>
      </c>
      <c r="G44" s="28">
        <v>6.5297680602747876E-2</v>
      </c>
      <c r="H44" s="28">
        <v>-9.2913604215781875E-3</v>
      </c>
      <c r="I44" s="28">
        <v>5.3191489361701372E-3</v>
      </c>
      <c r="J44" s="28">
        <v>-8.9111668059034255E-3</v>
      </c>
      <c r="K44" s="28">
        <v>-1.75611126720987E-3</v>
      </c>
      <c r="L44" s="28">
        <v>3.025825065090304E-3</v>
      </c>
      <c r="M44" s="28">
        <v>7.0155745755577925E-3</v>
      </c>
      <c r="N44" s="28">
        <v>-4.1800195067576151E-4</v>
      </c>
      <c r="O44" s="28">
        <v>2.076944521884605E-2</v>
      </c>
    </row>
    <row r="45" spans="2:15" s="3" customFormat="1" x14ac:dyDescent="0.25">
      <c r="B45" s="77"/>
      <c r="C45" s="33" t="s">
        <v>33</v>
      </c>
      <c r="D45" s="28">
        <v>6.6928804484223114E-4</v>
      </c>
      <c r="E45" s="28">
        <v>4.9326979349553213E-3</v>
      </c>
      <c r="F45" s="28">
        <v>1.2895174708818624E-2</v>
      </c>
      <c r="G45" s="28">
        <v>8.2135523613962036E-3</v>
      </c>
      <c r="H45" s="28">
        <v>9.7759674134418884E-3</v>
      </c>
      <c r="I45" s="28">
        <v>2.7430415490117266E-3</v>
      </c>
      <c r="J45" s="28">
        <v>4.0228497867889068E-4</v>
      </c>
      <c r="K45" s="28">
        <v>1.6084928422066547E-4</v>
      </c>
      <c r="L45" s="28">
        <v>1.1257639112254303E-3</v>
      </c>
      <c r="M45" s="28">
        <v>-1.2048192771084709E-3</v>
      </c>
      <c r="N45" s="28">
        <v>1.6083634901487009E-4</v>
      </c>
      <c r="O45" s="28">
        <v>-1.045268151483536E-3</v>
      </c>
    </row>
    <row r="46" spans="2:15" s="3" customFormat="1" x14ac:dyDescent="0.25">
      <c r="B46" s="77"/>
      <c r="C46" s="33" t="s">
        <v>34</v>
      </c>
      <c r="D46" s="28">
        <v>-8.93582453289965E-4</v>
      </c>
      <c r="E46" s="28">
        <v>1.9513781608262448E-3</v>
      </c>
      <c r="F46" s="28">
        <v>3.8951554004704736E-3</v>
      </c>
      <c r="G46" s="28">
        <v>3.5567051976397313E-3</v>
      </c>
      <c r="H46" s="28">
        <v>-4.9134111961337545E-3</v>
      </c>
      <c r="I46" s="28">
        <v>-3.3187631536345519E-3</v>
      </c>
      <c r="J46" s="28">
        <v>-2.5988792333305755E-3</v>
      </c>
      <c r="K46" s="28">
        <v>1.1399723149581042E-3</v>
      </c>
      <c r="L46" s="28">
        <v>3.6600244001627757E-3</v>
      </c>
      <c r="M46" s="28">
        <v>4.3760129659642377E-3</v>
      </c>
      <c r="N46" s="28">
        <v>3.1466838792963969E-3</v>
      </c>
      <c r="O46" s="28">
        <v>5.6301777527547614E-3</v>
      </c>
    </row>
    <row r="47" spans="2:15" x14ac:dyDescent="0.25">
      <c r="B47" s="77"/>
      <c r="C47" s="126" t="s">
        <v>61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2:15" x14ac:dyDescent="0.25"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1"/>
    </row>
    <row r="49" spans="2:15" x14ac:dyDescent="0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2:15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2:15" x14ac:dyDescent="0.25"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</row>
    <row r="52" spans="2:15" x14ac:dyDescent="0.25">
      <c r="B52" s="77"/>
      <c r="C52" s="127" t="s">
        <v>35</v>
      </c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8"/>
    </row>
    <row r="53" spans="2:15" x14ac:dyDescent="0.25">
      <c r="B53" s="77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5"/>
    </row>
    <row r="54" spans="2:15" x14ac:dyDescent="0.25">
      <c r="B54" s="77"/>
      <c r="C54" s="10"/>
      <c r="D54" s="10"/>
      <c r="E54" s="10"/>
      <c r="F54" s="10"/>
      <c r="G54" s="10"/>
      <c r="H54" s="10"/>
      <c r="I54" s="124" t="s">
        <v>48</v>
      </c>
      <c r="J54" s="124"/>
      <c r="K54" s="124"/>
      <c r="L54" s="124"/>
      <c r="M54" s="124"/>
      <c r="N54" s="124"/>
      <c r="O54" s="79"/>
    </row>
    <row r="55" spans="2:15" x14ac:dyDescent="0.25">
      <c r="B55" s="77"/>
      <c r="C55" s="10"/>
      <c r="D55" s="10"/>
      <c r="E55" s="10"/>
      <c r="F55" s="10"/>
      <c r="G55" s="10"/>
      <c r="H55" s="10"/>
      <c r="I55" s="10"/>
      <c r="J55" s="10"/>
      <c r="K55" s="38"/>
      <c r="L55" s="10"/>
      <c r="M55" s="10"/>
      <c r="N55" s="10"/>
      <c r="O55" s="79"/>
    </row>
    <row r="56" spans="2:15" ht="15" customHeight="1" x14ac:dyDescent="0.25">
      <c r="B56" s="77"/>
      <c r="C56" s="141" t="str">
        <f>+CONCATENATE("Los alimentos son el principal componente de la canasta familiar. El Índice de precios al consumidor del ", I60, "  en la región tuvo un crecimiento de ", FIXED(100*M60,1),"%, en tanto los precios de ",I59, " tuvieron un crecimiento de ", FIXED(100*M59,1),"%. Por otro lado los precios por ", I63, ", aumentaron ", FIXED(100*M63,1), "% de enero a dicembre del 2017.")</f>
        <v>Los alimentos son el principal componente de la canasta familiar. El Índice de precios al consumidor del Leche, quesos y huevos  en la región tuvo un crecimiento de 1.0%, en tanto los precios de Pan y cereales tuvieron un crecimiento de 3.5%. Por otro lado los precios por Combustibles, aumentaron 5.5% de enero a dicembre del 2017.</v>
      </c>
      <c r="D56" s="141"/>
      <c r="E56" s="141"/>
      <c r="F56" s="141"/>
      <c r="G56" s="141"/>
      <c r="H56" s="10"/>
      <c r="I56" s="39" t="s">
        <v>36</v>
      </c>
      <c r="J56" s="40"/>
      <c r="K56" s="41">
        <v>2015</v>
      </c>
      <c r="L56" s="41">
        <v>2016</v>
      </c>
      <c r="M56" s="41">
        <v>2017</v>
      </c>
      <c r="N56" s="42" t="s">
        <v>47</v>
      </c>
      <c r="O56" s="79"/>
    </row>
    <row r="57" spans="2:15" x14ac:dyDescent="0.25">
      <c r="B57" s="77"/>
      <c r="C57" s="141"/>
      <c r="D57" s="141"/>
      <c r="E57" s="141"/>
      <c r="F57" s="141"/>
      <c r="G57" s="141"/>
      <c r="H57" s="10"/>
      <c r="I57" s="10" t="s">
        <v>37</v>
      </c>
      <c r="J57" s="38"/>
      <c r="K57" s="106"/>
      <c r="L57" s="106"/>
      <c r="M57" s="106"/>
      <c r="N57" s="38"/>
      <c r="O57" s="79"/>
    </row>
    <row r="58" spans="2:15" x14ac:dyDescent="0.25">
      <c r="B58" s="77"/>
      <c r="C58" s="141"/>
      <c r="D58" s="141"/>
      <c r="E58" s="141"/>
      <c r="F58" s="141"/>
      <c r="G58" s="141"/>
      <c r="H58" s="10"/>
      <c r="I58" s="43" t="s">
        <v>40</v>
      </c>
      <c r="J58" s="10"/>
      <c r="K58" s="44">
        <v>5.5867346938775597E-2</v>
      </c>
      <c r="L58" s="44">
        <v>4.8642989449947605E-2</v>
      </c>
      <c r="M58" s="44">
        <v>6.4050380155133979E-2</v>
      </c>
      <c r="N58" s="45">
        <f>+(M58-L58)*100</f>
        <v>1.5407390705186375</v>
      </c>
      <c r="O58" s="79"/>
    </row>
    <row r="59" spans="2:15" x14ac:dyDescent="0.25">
      <c r="B59" s="77"/>
      <c r="C59" s="141"/>
      <c r="D59" s="141"/>
      <c r="E59" s="141"/>
      <c r="F59" s="141"/>
      <c r="G59" s="141"/>
      <c r="H59" s="10"/>
      <c r="I59" s="43" t="s">
        <v>75</v>
      </c>
      <c r="J59" s="10"/>
      <c r="K59" s="44">
        <v>2.2526766595289072E-2</v>
      </c>
      <c r="L59" s="44">
        <v>3.6103199865974211E-2</v>
      </c>
      <c r="M59" s="44">
        <v>3.4926024739267536E-2</v>
      </c>
      <c r="N59" s="45">
        <f>+(M59-L59)*100</f>
        <v>-0.11771751267066755</v>
      </c>
      <c r="O59" s="79"/>
    </row>
    <row r="60" spans="2:15" x14ac:dyDescent="0.25">
      <c r="B60" s="77"/>
      <c r="C60" s="141"/>
      <c r="D60" s="141"/>
      <c r="E60" s="141"/>
      <c r="F60" s="141"/>
      <c r="G60" s="141"/>
      <c r="H60" s="10"/>
      <c r="I60" s="43" t="s">
        <v>38</v>
      </c>
      <c r="J60" s="10"/>
      <c r="K60" s="44">
        <v>8.0337916183534919E-3</v>
      </c>
      <c r="L60" s="44">
        <v>3.878070824090063E-2</v>
      </c>
      <c r="M60" s="44">
        <v>1.0440559993672327E-2</v>
      </c>
      <c r="N60" s="45">
        <f>+(M60-L60)*100</f>
        <v>-2.8340148247228303</v>
      </c>
      <c r="O60" s="79"/>
    </row>
    <row r="61" spans="2:15" x14ac:dyDescent="0.25">
      <c r="B61" s="77"/>
      <c r="C61" s="141"/>
      <c r="D61" s="141"/>
      <c r="E61" s="141"/>
      <c r="F61" s="141"/>
      <c r="G61" s="141"/>
      <c r="H61" s="10"/>
      <c r="I61" s="46" t="s">
        <v>39</v>
      </c>
      <c r="J61" s="47"/>
      <c r="K61" s="48">
        <v>3.706727629000639E-2</v>
      </c>
      <c r="L61" s="48">
        <v>1.8894662257913364E-3</v>
      </c>
      <c r="M61" s="48">
        <v>-1.7366022316517404E-2</v>
      </c>
      <c r="N61" s="49">
        <f>+(M61-L61)*100</f>
        <v>-1.9255488542308741</v>
      </c>
      <c r="O61" s="79"/>
    </row>
    <row r="62" spans="2:15" x14ac:dyDescent="0.25">
      <c r="B62" s="77"/>
      <c r="C62" s="141"/>
      <c r="D62" s="141"/>
      <c r="E62" s="141"/>
      <c r="F62" s="141"/>
      <c r="G62" s="141"/>
      <c r="H62" s="10"/>
      <c r="I62" s="10" t="s">
        <v>41</v>
      </c>
      <c r="J62" s="10"/>
      <c r="K62" s="10"/>
      <c r="L62" s="10"/>
      <c r="M62" s="10"/>
      <c r="N62" s="45"/>
      <c r="O62" s="79"/>
    </row>
    <row r="63" spans="2:15" x14ac:dyDescent="0.25">
      <c r="B63" s="77"/>
      <c r="C63" s="141"/>
      <c r="D63" s="141"/>
      <c r="E63" s="141"/>
      <c r="F63" s="141"/>
      <c r="G63" s="141"/>
      <c r="H63" s="10"/>
      <c r="I63" s="43" t="s">
        <v>42</v>
      </c>
      <c r="J63" s="10"/>
      <c r="K63" s="44">
        <v>1.6624146160809872E-2</v>
      </c>
      <c r="L63" s="44">
        <v>1.011899943333594E-2</v>
      </c>
      <c r="M63" s="44">
        <v>5.4656194903029309E-2</v>
      </c>
      <c r="N63" s="45">
        <f>+(M63-L63)*100</f>
        <v>4.4537195469693369</v>
      </c>
      <c r="O63" s="79"/>
    </row>
    <row r="64" spans="2:15" x14ac:dyDescent="0.25">
      <c r="B64" s="77"/>
      <c r="C64" s="141"/>
      <c r="D64" s="141"/>
      <c r="E64" s="141"/>
      <c r="F64" s="141"/>
      <c r="G64" s="141"/>
      <c r="H64" s="10"/>
      <c r="I64" s="46" t="s">
        <v>43</v>
      </c>
      <c r="J64" s="47"/>
      <c r="K64" s="48">
        <v>0.17168429617575254</v>
      </c>
      <c r="L64" s="48">
        <v>6.8750000000000089E-2</v>
      </c>
      <c r="M64" s="48">
        <v>-2.0922677063027972E-2</v>
      </c>
      <c r="N64" s="49">
        <f>+(M64-L64)*100</f>
        <v>-8.9672677063028061</v>
      </c>
      <c r="O64" s="79"/>
    </row>
    <row r="65" spans="2:15" x14ac:dyDescent="0.25">
      <c r="B65" s="77"/>
      <c r="C65" s="141"/>
      <c r="D65" s="141"/>
      <c r="E65" s="141"/>
      <c r="F65" s="141"/>
      <c r="G65" s="141"/>
      <c r="H65" s="10"/>
      <c r="I65" s="10" t="s">
        <v>10</v>
      </c>
      <c r="J65" s="10"/>
      <c r="K65" s="10"/>
      <c r="L65" s="10"/>
      <c r="M65" s="10"/>
      <c r="N65" s="45"/>
      <c r="O65" s="79"/>
    </row>
    <row r="66" spans="2:15" x14ac:dyDescent="0.25">
      <c r="B66" s="77"/>
      <c r="C66" s="141"/>
      <c r="D66" s="141"/>
      <c r="E66" s="141"/>
      <c r="F66" s="141"/>
      <c r="G66" s="141"/>
      <c r="H66" s="10"/>
      <c r="I66" s="43" t="s">
        <v>49</v>
      </c>
      <c r="J66" s="10"/>
      <c r="K66" s="51">
        <v>6.0543515651874102E-3</v>
      </c>
      <c r="L66" s="44">
        <v>2.0105313547151837E-2</v>
      </c>
      <c r="M66" s="44">
        <v>0.1563987396929678</v>
      </c>
      <c r="N66" s="45">
        <f>+(M66-L66)*100</f>
        <v>13.629342614581596</v>
      </c>
      <c r="O66" s="79"/>
    </row>
    <row r="67" spans="2:15" x14ac:dyDescent="0.25">
      <c r="B67" s="77"/>
      <c r="C67" s="141"/>
      <c r="D67" s="141"/>
      <c r="E67" s="141"/>
      <c r="F67" s="141"/>
      <c r="G67" s="141"/>
      <c r="H67" s="10"/>
      <c r="I67" s="46" t="s">
        <v>50</v>
      </c>
      <c r="J67" s="47"/>
      <c r="K67" s="52">
        <v>-2.0387243735763061E-2</v>
      </c>
      <c r="L67" s="48">
        <v>1.3951866062085205E-3</v>
      </c>
      <c r="M67" s="48">
        <v>4.6441425751786447E-4</v>
      </c>
      <c r="N67" s="49">
        <f>+(M67-L67)*100</f>
        <v>-9.3077234869065606E-2</v>
      </c>
      <c r="O67" s="79"/>
    </row>
    <row r="68" spans="2:15" x14ac:dyDescent="0.25">
      <c r="B68" s="77"/>
      <c r="C68" s="10"/>
      <c r="D68" s="10"/>
      <c r="E68" s="10"/>
      <c r="F68" s="10"/>
      <c r="G68" s="10"/>
      <c r="H68" s="10"/>
      <c r="I68" s="50" t="s">
        <v>51</v>
      </c>
      <c r="J68" s="10"/>
      <c r="K68" s="10"/>
      <c r="L68" s="10"/>
      <c r="M68" s="10"/>
      <c r="N68" s="10"/>
      <c r="O68" s="79"/>
    </row>
    <row r="69" spans="2:15" x14ac:dyDescent="0.25"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1"/>
    </row>
  </sheetData>
  <mergeCells count="14">
    <mergeCell ref="C52:O52"/>
    <mergeCell ref="I54:N54"/>
    <mergeCell ref="C56:G67"/>
    <mergeCell ref="B1:O2"/>
    <mergeCell ref="C7:O7"/>
    <mergeCell ref="C9:N11"/>
    <mergeCell ref="C12:N12"/>
    <mergeCell ref="C14:G15"/>
    <mergeCell ref="H14:N14"/>
    <mergeCell ref="C25:N25"/>
    <mergeCell ref="C30:O30"/>
    <mergeCell ref="C32:O33"/>
    <mergeCell ref="C35:O35"/>
    <mergeCell ref="C47:O4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4" t="s">
        <v>84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2:15" ht="15" customHeight="1" x14ac:dyDescent="0.2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2:15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9"/>
      <c r="I3" s="5"/>
      <c r="J3" s="5" t="str">
        <f>+C52</f>
        <v>3. Variación del IPC de productos emblemáticos</v>
      </c>
      <c r="K3" s="5"/>
      <c r="L3" s="5"/>
      <c r="M3" s="9"/>
      <c r="N3" s="5"/>
      <c r="O3" s="5"/>
    </row>
    <row r="4" spans="2:15" x14ac:dyDescent="0.25">
      <c r="B4" s="9" t="str">
        <f>+C30</f>
        <v>2. Variación % mensual del Índice General del Precios al Consumidor, según grupos de consumo</v>
      </c>
      <c r="C4" s="5"/>
      <c r="D4" s="5"/>
      <c r="E4" s="5"/>
      <c r="F4" s="5"/>
      <c r="G4" s="5"/>
      <c r="H4" s="9"/>
      <c r="I4" s="5"/>
      <c r="J4" s="5"/>
      <c r="K4" s="5"/>
      <c r="L4" s="5"/>
      <c r="M4" s="9"/>
      <c r="N4" s="5"/>
      <c r="O4" s="5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</row>
    <row r="7" spans="2:15" x14ac:dyDescent="0.25">
      <c r="B7" s="77"/>
      <c r="C7" s="127" t="s">
        <v>1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15" x14ac:dyDescent="0.25">
      <c r="B8" s="77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2:15" ht="15" customHeight="1" x14ac:dyDescent="0.25">
      <c r="B9" s="77"/>
      <c r="C9" s="142" t="str">
        <f>+CONCATENATE("La variación anual de enero a diciembre 2017 en esta región registró una tasa de ",   FIXED(N16*100, 1 ), "%, impulsado por el aumento general en los precios del grupo ",C17, " que registró un incremento del ",FIXED(N17*100, 1 ), "% como principal grupo de consumo, cabe resaltar el aumento en los precios de  ", C20, " en ",FIXED(N20*100, 1 ), "%.")</f>
        <v>La variación anual de enero a diciembre 2017 en esta región registró una tasa de 3.3%, impulsado por el aumento general en los precios del grupo Alimentos y bebidas que registró un incremento del 4.3% como principal grupo de consumo, cabe resaltar el aumento en los precios de  Muebles, enseres del hogar y mante. en 4.1%.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78"/>
    </row>
    <row r="10" spans="2:15" x14ac:dyDescent="0.25">
      <c r="B10" s="77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78"/>
    </row>
    <row r="11" spans="2:15" x14ac:dyDescent="0.25">
      <c r="B11" s="77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78"/>
    </row>
    <row r="12" spans="2:15" ht="15" customHeight="1" x14ac:dyDescent="0.25">
      <c r="B12" s="77"/>
      <c r="C12" s="124" t="s">
        <v>45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79"/>
    </row>
    <row r="13" spans="2:15" x14ac:dyDescent="0.25">
      <c r="B13" s="7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9"/>
    </row>
    <row r="14" spans="2:15" x14ac:dyDescent="0.25">
      <c r="B14" s="77"/>
      <c r="C14" s="130" t="s">
        <v>2</v>
      </c>
      <c r="D14" s="131"/>
      <c r="E14" s="131"/>
      <c r="F14" s="131"/>
      <c r="G14" s="131"/>
      <c r="H14" s="135" t="s">
        <v>3</v>
      </c>
      <c r="I14" s="136"/>
      <c r="J14" s="136"/>
      <c r="K14" s="136"/>
      <c r="L14" s="136"/>
      <c r="M14" s="136"/>
      <c r="N14" s="137"/>
      <c r="O14" s="79"/>
    </row>
    <row r="15" spans="2:15" x14ac:dyDescent="0.25">
      <c r="B15" s="77"/>
      <c r="C15" s="132"/>
      <c r="D15" s="133"/>
      <c r="E15" s="133"/>
      <c r="F15" s="133"/>
      <c r="G15" s="134"/>
      <c r="H15" s="24">
        <v>2011</v>
      </c>
      <c r="I15" s="24">
        <v>2012</v>
      </c>
      <c r="J15" s="24">
        <v>2013</v>
      </c>
      <c r="K15" s="24">
        <v>2014</v>
      </c>
      <c r="L15" s="24">
        <v>2015</v>
      </c>
      <c r="M15" s="24">
        <v>2016</v>
      </c>
      <c r="N15" s="24">
        <v>2017</v>
      </c>
      <c r="O15" s="79"/>
    </row>
    <row r="16" spans="2:15" x14ac:dyDescent="0.25">
      <c r="B16" s="77"/>
      <c r="C16" s="18" t="s">
        <v>4</v>
      </c>
      <c r="D16" s="19"/>
      <c r="E16" s="19"/>
      <c r="F16" s="19"/>
      <c r="G16" s="20"/>
      <c r="H16" s="25">
        <v>6.1942565911986547E-2</v>
      </c>
      <c r="I16" s="26">
        <v>3.0179972311952019E-2</v>
      </c>
      <c r="J16" s="26">
        <v>2.8937466403870182E-2</v>
      </c>
      <c r="K16" s="26">
        <v>2.1158032215933931E-2</v>
      </c>
      <c r="L16" s="26">
        <v>3.5555934515689058E-2</v>
      </c>
      <c r="M16" s="26">
        <v>2.9477151090983922E-2</v>
      </c>
      <c r="N16" s="26">
        <v>3.3032072302647375E-2</v>
      </c>
      <c r="O16" s="79"/>
    </row>
    <row r="17" spans="2:15" x14ac:dyDescent="0.25">
      <c r="B17" s="77"/>
      <c r="C17" s="21" t="s">
        <v>5</v>
      </c>
      <c r="D17" s="22"/>
      <c r="E17" s="22"/>
      <c r="F17" s="22"/>
      <c r="G17" s="23"/>
      <c r="H17" s="27">
        <v>8.212560386473422E-2</v>
      </c>
      <c r="I17" s="27">
        <v>4.8104956268221644E-2</v>
      </c>
      <c r="J17" s="27">
        <v>3.5031293463143154E-2</v>
      </c>
      <c r="K17" s="27">
        <v>2.536323171243815E-2</v>
      </c>
      <c r="L17" s="27">
        <v>4.3656319108854147E-2</v>
      </c>
      <c r="M17" s="27">
        <v>2.3465703971119023E-2</v>
      </c>
      <c r="N17" s="27">
        <v>4.3171535925158988E-2</v>
      </c>
      <c r="O17" s="79"/>
    </row>
    <row r="18" spans="2:15" s="3" customFormat="1" x14ac:dyDescent="0.25">
      <c r="B18" s="77"/>
      <c r="C18" s="21" t="s">
        <v>6</v>
      </c>
      <c r="D18" s="22"/>
      <c r="E18" s="22"/>
      <c r="F18" s="22"/>
      <c r="G18" s="23"/>
      <c r="H18" s="27">
        <v>6.1147604327666194E-2</v>
      </c>
      <c r="I18" s="27">
        <v>1.4565316340464429E-2</v>
      </c>
      <c r="J18" s="27">
        <v>1.4176760879317962E-2</v>
      </c>
      <c r="K18" s="27">
        <v>1.4332478103158408E-2</v>
      </c>
      <c r="L18" s="27">
        <v>3.7069341474051498E-2</v>
      </c>
      <c r="M18" s="27">
        <v>7.4516400336417155E-2</v>
      </c>
      <c r="N18" s="27">
        <v>4.3597370068879204E-2</v>
      </c>
      <c r="O18" s="79"/>
    </row>
    <row r="19" spans="2:15" s="3" customFormat="1" x14ac:dyDescent="0.25">
      <c r="B19" s="77"/>
      <c r="C19" s="21" t="s">
        <v>7</v>
      </c>
      <c r="D19" s="22"/>
      <c r="E19" s="22"/>
      <c r="F19" s="22"/>
      <c r="G19" s="23"/>
      <c r="H19" s="27">
        <v>2.3016353725015204E-2</v>
      </c>
      <c r="I19" s="27">
        <v>1.7959344779948649E-2</v>
      </c>
      <c r="J19" s="27">
        <v>5.7677394338891075E-2</v>
      </c>
      <c r="K19" s="27">
        <v>2.2362753184859363E-2</v>
      </c>
      <c r="L19" s="27">
        <v>6.4365755266696523E-2</v>
      </c>
      <c r="M19" s="27">
        <v>3.9922513265391979E-2</v>
      </c>
      <c r="N19" s="27">
        <v>-1.4578440106908563E-2</v>
      </c>
      <c r="O19" s="79"/>
    </row>
    <row r="20" spans="2:15" s="3" customFormat="1" x14ac:dyDescent="0.25">
      <c r="B20" s="77"/>
      <c r="C20" s="21" t="s">
        <v>8</v>
      </c>
      <c r="D20" s="22"/>
      <c r="E20" s="22"/>
      <c r="F20" s="22"/>
      <c r="G20" s="23"/>
      <c r="H20" s="27">
        <v>1.6645326504481472E-2</v>
      </c>
      <c r="I20" s="27">
        <v>4.9409029257896364E-3</v>
      </c>
      <c r="J20" s="27">
        <v>1.5713872553745345E-2</v>
      </c>
      <c r="K20" s="27">
        <v>1.8982536066818545E-2</v>
      </c>
      <c r="L20" s="27">
        <v>2.067809239940388E-2</v>
      </c>
      <c r="M20" s="27">
        <v>2.5917138163898512E-2</v>
      </c>
      <c r="N20" s="27">
        <v>4.0562177548479017E-2</v>
      </c>
      <c r="O20" s="79"/>
    </row>
    <row r="21" spans="2:15" s="3" customFormat="1" x14ac:dyDescent="0.25">
      <c r="B21" s="77"/>
      <c r="C21" s="21" t="s">
        <v>9</v>
      </c>
      <c r="D21" s="22"/>
      <c r="E21" s="22"/>
      <c r="F21" s="22"/>
      <c r="G21" s="23"/>
      <c r="H21" s="27">
        <v>9.7630331753555399E-3</v>
      </c>
      <c r="I21" s="27">
        <v>1.2954097437341661E-2</v>
      </c>
      <c r="J21" s="27">
        <v>2.566953943100736E-2</v>
      </c>
      <c r="K21" s="27">
        <v>3.1803397181062509E-2</v>
      </c>
      <c r="L21" s="27">
        <v>5.7530647985989392E-2</v>
      </c>
      <c r="M21" s="27">
        <v>6.0197068808478971E-2</v>
      </c>
      <c r="N21" s="27">
        <v>3.6707278975320445E-2</v>
      </c>
      <c r="O21" s="79"/>
    </row>
    <row r="22" spans="2:15" s="3" customFormat="1" ht="15" customHeight="1" x14ac:dyDescent="0.25">
      <c r="B22" s="77"/>
      <c r="C22" s="21" t="s">
        <v>10</v>
      </c>
      <c r="D22" s="22"/>
      <c r="E22" s="22"/>
      <c r="F22" s="22"/>
      <c r="G22" s="23"/>
      <c r="H22" s="27">
        <v>0.10590228748940977</v>
      </c>
      <c r="I22" s="27">
        <v>2.5876744977868515E-2</v>
      </c>
      <c r="J22" s="27">
        <v>2.5058081646199826E-2</v>
      </c>
      <c r="K22" s="27">
        <v>1.3760725271165786E-3</v>
      </c>
      <c r="L22" s="27">
        <v>3.1525341524534234E-3</v>
      </c>
      <c r="M22" s="27">
        <v>-8.058017727639033E-4</v>
      </c>
      <c r="N22" s="27">
        <v>2.3387096774193594E-2</v>
      </c>
      <c r="O22" s="79"/>
    </row>
    <row r="23" spans="2:15" s="3" customFormat="1" x14ac:dyDescent="0.25">
      <c r="B23" s="77"/>
      <c r="C23" s="21" t="s">
        <v>11</v>
      </c>
      <c r="D23" s="22"/>
      <c r="E23" s="22"/>
      <c r="F23" s="22"/>
      <c r="G23" s="23"/>
      <c r="H23" s="27">
        <v>1.7750299162345495E-2</v>
      </c>
      <c r="I23" s="27">
        <v>0</v>
      </c>
      <c r="J23" s="27">
        <v>9.4062316284537761E-3</v>
      </c>
      <c r="K23" s="27">
        <v>1.504562220927963E-2</v>
      </c>
      <c r="L23" s="27">
        <v>2.4385579037965011E-2</v>
      </c>
      <c r="M23" s="27">
        <v>2.3151605675877374E-2</v>
      </c>
      <c r="N23" s="27">
        <v>3.2664233576642498E-2</v>
      </c>
      <c r="O23" s="79"/>
    </row>
    <row r="24" spans="2:15" s="3" customFormat="1" x14ac:dyDescent="0.25">
      <c r="B24" s="77"/>
      <c r="C24" s="21" t="s">
        <v>12</v>
      </c>
      <c r="D24" s="22"/>
      <c r="E24" s="22"/>
      <c r="F24" s="22"/>
      <c r="G24" s="10"/>
      <c r="H24" s="28">
        <v>2.7168028349246809E-2</v>
      </c>
      <c r="I24" s="28">
        <v>2.2328701485385904E-2</v>
      </c>
      <c r="J24" s="28">
        <v>2.3247094113235667E-2</v>
      </c>
      <c r="K24" s="28">
        <v>4.1223891535360879E-2</v>
      </c>
      <c r="L24" s="28">
        <v>2.9561851134964012E-2</v>
      </c>
      <c r="M24" s="28">
        <v>6.443343018287484E-2</v>
      </c>
      <c r="N24" s="28">
        <v>1.6136801541425827E-2</v>
      </c>
      <c r="O24" s="79"/>
    </row>
    <row r="25" spans="2:15" s="3" customFormat="1" x14ac:dyDescent="0.25">
      <c r="B25" s="77"/>
      <c r="C25" s="138" t="s">
        <v>44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79"/>
    </row>
    <row r="26" spans="2:15" s="3" customFormat="1" x14ac:dyDescent="0.25">
      <c r="B26" s="7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79"/>
    </row>
    <row r="27" spans="2:15" s="3" customFormat="1" x14ac:dyDescent="0.25"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</row>
    <row r="28" spans="2:15" x14ac:dyDescent="0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x14ac:dyDescent="0.25">
      <c r="B30" s="74"/>
      <c r="C30" s="120" t="s">
        <v>13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1"/>
    </row>
    <row r="31" spans="2:15" x14ac:dyDescent="0.25">
      <c r="B31" s="77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5"/>
    </row>
    <row r="32" spans="2:15" ht="15" customHeight="1" x14ac:dyDescent="0.25">
      <c r="B32" s="77"/>
      <c r="C32" s="122" t="str">
        <f>+CONCATENATE("El mes con mayor crecimiento (mensual) fue ", F37,", creciendo ", FIXED(F38*100,1),"% en relación a ", E37," del mismo año. En tanto que en ",H37, " se registró una disminución de ",FIXED(H38*100,1),"% en relación a ",G37,". ")</f>
        <v xml:space="preserve">El mes con mayor crecimiento (mensual) fue Marzo, creciendo 1.3% en relación a Febrero del mismo año. En tanto que en Mayo se registró una disminución de -1.4% en relación a Abril. 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  <row r="33" spans="2:15" x14ac:dyDescent="0.25">
      <c r="B33" s="77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  <row r="34" spans="2:15" x14ac:dyDescent="0.25">
      <c r="B34" s="7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79"/>
    </row>
    <row r="35" spans="2:15" x14ac:dyDescent="0.25">
      <c r="B35" s="77"/>
      <c r="C35" s="124" t="s">
        <v>46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5"/>
    </row>
    <row r="36" spans="2:15" x14ac:dyDescent="0.25">
      <c r="B36" s="7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79"/>
    </row>
    <row r="37" spans="2:15" x14ac:dyDescent="0.25">
      <c r="B37" s="77"/>
      <c r="C37" s="31" t="s">
        <v>0</v>
      </c>
      <c r="D37" s="34" t="s">
        <v>14</v>
      </c>
      <c r="E37" s="34" t="s">
        <v>15</v>
      </c>
      <c r="F37" s="34" t="s">
        <v>16</v>
      </c>
      <c r="G37" s="34" t="s">
        <v>17</v>
      </c>
      <c r="H37" s="34" t="s">
        <v>18</v>
      </c>
      <c r="I37" s="34" t="s">
        <v>19</v>
      </c>
      <c r="J37" s="34" t="s">
        <v>20</v>
      </c>
      <c r="K37" s="34" t="s">
        <v>21</v>
      </c>
      <c r="L37" s="34" t="s">
        <v>22</v>
      </c>
      <c r="M37" s="34" t="s">
        <v>23</v>
      </c>
      <c r="N37" s="34" t="s">
        <v>24</v>
      </c>
      <c r="O37" s="34" t="s">
        <v>25</v>
      </c>
    </row>
    <row r="38" spans="2:15" x14ac:dyDescent="0.25">
      <c r="B38" s="77"/>
      <c r="C38" s="32" t="s">
        <v>26</v>
      </c>
      <c r="D38" s="26">
        <v>1.0477485403503239E-2</v>
      </c>
      <c r="E38" s="26">
        <v>7.6776951084376321E-3</v>
      </c>
      <c r="F38" s="26">
        <v>1.3117586992380748E-2</v>
      </c>
      <c r="G38" s="26">
        <v>1.1862304233214438E-2</v>
      </c>
      <c r="H38" s="26">
        <v>-1.4021914029576199E-2</v>
      </c>
      <c r="I38" s="26">
        <v>3.4193347839601707E-3</v>
      </c>
      <c r="J38" s="26">
        <v>7.2800495662947995E-3</v>
      </c>
      <c r="K38" s="26">
        <v>6.9967707212055252E-3</v>
      </c>
      <c r="L38" s="26">
        <v>3.8176681682844382E-4</v>
      </c>
      <c r="M38" s="26">
        <v>-1.6943978018623129E-2</v>
      </c>
      <c r="N38" s="26">
        <v>-2.7950310559007319E-3</v>
      </c>
      <c r="O38" s="26">
        <v>5.6057303020866645E-3</v>
      </c>
    </row>
    <row r="39" spans="2:15" s="3" customFormat="1" x14ac:dyDescent="0.25">
      <c r="B39" s="77"/>
      <c r="C39" s="33" t="s">
        <v>27</v>
      </c>
      <c r="D39" s="28">
        <v>1.7176596886741891E-2</v>
      </c>
      <c r="E39" s="28">
        <v>1.5001884658876641E-2</v>
      </c>
      <c r="F39" s="28">
        <v>2.1241830065359624E-2</v>
      </c>
      <c r="G39" s="28">
        <v>2.4727272727272709E-2</v>
      </c>
      <c r="H39" s="28">
        <v>-2.6046841731724779E-2</v>
      </c>
      <c r="I39" s="28">
        <v>7.7971289076734784E-3</v>
      </c>
      <c r="J39" s="28">
        <v>1.0195227765726678E-2</v>
      </c>
      <c r="K39" s="28">
        <v>1.3313291818767281E-2</v>
      </c>
      <c r="L39" s="28">
        <v>-2.825457370911888E-4</v>
      </c>
      <c r="M39" s="28">
        <v>-3.6600014131279668E-2</v>
      </c>
      <c r="N39" s="28">
        <v>-5.7939127246057209E-3</v>
      </c>
      <c r="O39" s="28">
        <v>3.5408675125405686E-3</v>
      </c>
    </row>
    <row r="40" spans="2:15" x14ac:dyDescent="0.25">
      <c r="B40" s="77"/>
      <c r="C40" s="33" t="s">
        <v>28</v>
      </c>
      <c r="D40" s="28">
        <v>2.0350657482781642E-3</v>
      </c>
      <c r="E40" s="28">
        <v>1.2029370410873153E-2</v>
      </c>
      <c r="F40" s="28">
        <v>7.7184316146960974E-4</v>
      </c>
      <c r="G40" s="28">
        <v>-1.4653709702298068E-3</v>
      </c>
      <c r="H40" s="28">
        <v>9.2685564223371486E-4</v>
      </c>
      <c r="I40" s="28">
        <v>-1.620495408596434E-3</v>
      </c>
      <c r="J40" s="28">
        <v>-2.2414592672745925E-3</v>
      </c>
      <c r="K40" s="28">
        <v>5.0352467270897705E-3</v>
      </c>
      <c r="L40" s="28">
        <v>2.4664714043471925E-3</v>
      </c>
      <c r="M40" s="28">
        <v>7.8425342149777144E-3</v>
      </c>
      <c r="N40" s="28">
        <v>5.4165395178515929E-3</v>
      </c>
      <c r="O40" s="28">
        <v>1.1685256848015912E-2</v>
      </c>
    </row>
    <row r="41" spans="2:15" s="3" customFormat="1" x14ac:dyDescent="0.25">
      <c r="B41" s="77"/>
      <c r="C41" s="33" t="s">
        <v>29</v>
      </c>
      <c r="D41" s="28">
        <v>3.5636186927998637E-3</v>
      </c>
      <c r="E41" s="28">
        <v>-9.6844483899605205E-3</v>
      </c>
      <c r="F41" s="28">
        <v>8.0678021351154872E-3</v>
      </c>
      <c r="G41" s="28">
        <v>-1.535974130961959E-3</v>
      </c>
      <c r="H41" s="28">
        <v>-2.6394623917091797E-2</v>
      </c>
      <c r="I41" s="28">
        <v>-4.0748440748440418E-3</v>
      </c>
      <c r="J41" s="28">
        <v>1.169004676018659E-3</v>
      </c>
      <c r="K41" s="28">
        <v>9.1743119266054496E-3</v>
      </c>
      <c r="L41" s="28">
        <v>8.2644628099171058E-4</v>
      </c>
      <c r="M41" s="28">
        <v>8.2576383154453481E-5</v>
      </c>
      <c r="N41" s="28">
        <v>1.9816695566012843E-3</v>
      </c>
      <c r="O41" s="28">
        <v>2.6370004120312984E-3</v>
      </c>
    </row>
    <row r="42" spans="2:15" s="3" customFormat="1" x14ac:dyDescent="0.25">
      <c r="B42" s="77"/>
      <c r="C42" s="33" t="s">
        <v>30</v>
      </c>
      <c r="D42" s="28">
        <v>3.6470378936133141E-3</v>
      </c>
      <c r="E42" s="28">
        <v>7.7993441460604274E-3</v>
      </c>
      <c r="F42" s="28">
        <v>4.573036672236519E-3</v>
      </c>
      <c r="G42" s="28">
        <v>1.0505121246606741E-3</v>
      </c>
      <c r="H42" s="28">
        <v>-9.6195889811978574E-4</v>
      </c>
      <c r="I42" s="28">
        <v>4.9019607843137081E-3</v>
      </c>
      <c r="J42" s="28">
        <v>5.7491289198605688E-3</v>
      </c>
      <c r="K42" s="28">
        <v>5.1966048848095525E-4</v>
      </c>
      <c r="L42" s="28">
        <v>3.2894736842106198E-3</v>
      </c>
      <c r="M42" s="28">
        <v>1.5530629853321987E-3</v>
      </c>
      <c r="N42" s="28">
        <v>3.1013094417642328E-3</v>
      </c>
      <c r="O42" s="28">
        <v>4.6375815870836057E-3</v>
      </c>
    </row>
    <row r="43" spans="2:15" s="3" customFormat="1" x14ac:dyDescent="0.25">
      <c r="B43" s="77"/>
      <c r="C43" s="33" t="s">
        <v>31</v>
      </c>
      <c r="D43" s="28">
        <v>8.5129646985317997E-3</v>
      </c>
      <c r="E43" s="28">
        <v>1.2390614109811793E-3</v>
      </c>
      <c r="F43" s="28">
        <v>1.3226080903395498E-2</v>
      </c>
      <c r="G43" s="28">
        <v>3.2824427480917517E-3</v>
      </c>
      <c r="H43" s="28">
        <v>3.8803926044281845E-3</v>
      </c>
      <c r="I43" s="28">
        <v>4.9264817341216904E-3</v>
      </c>
      <c r="J43" s="28">
        <v>7.9945697262238102E-3</v>
      </c>
      <c r="K43" s="28">
        <v>-7.0332959221848235E-3</v>
      </c>
      <c r="L43" s="28">
        <v>1.0549318061938706E-3</v>
      </c>
      <c r="M43" s="28">
        <v>-6.3229205871283556E-3</v>
      </c>
      <c r="N43" s="28">
        <v>6.590409817438081E-3</v>
      </c>
      <c r="O43" s="28">
        <v>-1.0535821794098732E-3</v>
      </c>
    </row>
    <row r="44" spans="2:15" s="3" customFormat="1" x14ac:dyDescent="0.25">
      <c r="B44" s="77"/>
      <c r="C44" s="33" t="s">
        <v>32</v>
      </c>
      <c r="D44" s="28">
        <v>1.1209677419354858E-2</v>
      </c>
      <c r="E44" s="28">
        <v>-4.9445729324507637E-3</v>
      </c>
      <c r="F44" s="28">
        <v>-5.6103229943094135E-4</v>
      </c>
      <c r="G44" s="28">
        <v>1.8444266238972773E-3</v>
      </c>
      <c r="H44" s="28">
        <v>-2.4013447530613075E-4</v>
      </c>
      <c r="I44" s="28">
        <v>-1.5212169735789871E-3</v>
      </c>
      <c r="J44" s="28">
        <v>6.174324432683953E-3</v>
      </c>
      <c r="K44" s="28">
        <v>-6.773987886515842E-3</v>
      </c>
      <c r="L44" s="28">
        <v>3.771162641418524E-3</v>
      </c>
      <c r="M44" s="28">
        <v>3.1974420463631859E-4</v>
      </c>
      <c r="N44" s="28">
        <v>-6.7923925203771107E-3</v>
      </c>
      <c r="O44" s="28">
        <v>2.0999275887038316E-2</v>
      </c>
    </row>
    <row r="45" spans="2:15" s="3" customFormat="1" x14ac:dyDescent="0.25">
      <c r="B45" s="77"/>
      <c r="C45" s="33" t="s">
        <v>33</v>
      </c>
      <c r="D45" s="28">
        <v>9.1240875912390607E-5</v>
      </c>
      <c r="E45" s="28">
        <v>2.2808137943617357E-3</v>
      </c>
      <c r="F45" s="28">
        <v>1.7112688876752102E-2</v>
      </c>
      <c r="G45" s="28">
        <v>-4.8326472167531387E-3</v>
      </c>
      <c r="H45" s="28">
        <v>1.5287769784173566E-3</v>
      </c>
      <c r="I45" s="28">
        <v>-4.4895393732613531E-4</v>
      </c>
      <c r="J45" s="28">
        <v>1.0510240747394928E-2</v>
      </c>
      <c r="K45" s="28">
        <v>3.3780780513823494E-3</v>
      </c>
      <c r="L45" s="28">
        <v>-3.5439000620185457E-4</v>
      </c>
      <c r="M45" s="28">
        <v>2.12709385801646E-3</v>
      </c>
      <c r="N45" s="28">
        <v>-7.0752631113468745E-4</v>
      </c>
      <c r="O45" s="28">
        <v>1.6815647402426137E-3</v>
      </c>
    </row>
    <row r="46" spans="2:15" s="3" customFormat="1" x14ac:dyDescent="0.25">
      <c r="B46" s="77"/>
      <c r="C46" s="33" t="s">
        <v>34</v>
      </c>
      <c r="D46" s="28">
        <v>1.8464996788696286E-3</v>
      </c>
      <c r="E46" s="28">
        <v>4.647808317974178E-3</v>
      </c>
      <c r="F46" s="28">
        <v>2.0738613703437103E-3</v>
      </c>
      <c r="G46" s="28">
        <v>3.1043540555599769E-3</v>
      </c>
      <c r="H46" s="28">
        <v>3.3328043167750732E-3</v>
      </c>
      <c r="I46" s="28">
        <v>-9.4906675102823801E-4</v>
      </c>
      <c r="J46" s="28">
        <v>9.499683343889842E-4</v>
      </c>
      <c r="K46" s="28">
        <v>3.79626700411273E-3</v>
      </c>
      <c r="L46" s="28">
        <v>-4.2546485975417658E-3</v>
      </c>
      <c r="M46" s="28">
        <v>3.2441842063617443E-3</v>
      </c>
      <c r="N46" s="28">
        <v>-1.4985408943923861E-3</v>
      </c>
      <c r="O46" s="28">
        <v>-2.3696682464457997E-4</v>
      </c>
    </row>
    <row r="47" spans="2:15" x14ac:dyDescent="0.25">
      <c r="B47" s="77"/>
      <c r="C47" s="126" t="s">
        <v>61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2:15" x14ac:dyDescent="0.25"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1"/>
    </row>
    <row r="49" spans="2:15" x14ac:dyDescent="0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2:15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2:15" x14ac:dyDescent="0.25"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</row>
    <row r="52" spans="2:15" x14ac:dyDescent="0.25">
      <c r="B52" s="77"/>
      <c r="C52" s="127" t="s">
        <v>35</v>
      </c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8"/>
    </row>
    <row r="53" spans="2:15" x14ac:dyDescent="0.25">
      <c r="B53" s="77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5"/>
    </row>
    <row r="54" spans="2:15" x14ac:dyDescent="0.25">
      <c r="B54" s="77"/>
      <c r="C54" s="10"/>
      <c r="D54" s="10"/>
      <c r="E54" s="10"/>
      <c r="F54" s="10"/>
      <c r="G54" s="10"/>
      <c r="H54" s="10"/>
      <c r="I54" s="124" t="s">
        <v>48</v>
      </c>
      <c r="J54" s="124"/>
      <c r="K54" s="124"/>
      <c r="L54" s="124"/>
      <c r="M54" s="124"/>
      <c r="N54" s="124"/>
      <c r="O54" s="79"/>
    </row>
    <row r="55" spans="2:15" x14ac:dyDescent="0.25">
      <c r="B55" s="77"/>
      <c r="C55" s="10"/>
      <c r="D55" s="10"/>
      <c r="E55" s="10"/>
      <c r="F55" s="10"/>
      <c r="G55" s="10"/>
      <c r="H55" s="10"/>
      <c r="I55" s="10"/>
      <c r="J55" s="10"/>
      <c r="K55" s="38"/>
      <c r="L55" s="10"/>
      <c r="M55" s="10"/>
      <c r="N55" s="10"/>
      <c r="O55" s="79"/>
    </row>
    <row r="56" spans="2:15" ht="15" customHeight="1" x14ac:dyDescent="0.25">
      <c r="B56" s="77"/>
      <c r="C56" s="141" t="str">
        <f>+CONCATENATE("Los alimentos son el principal componente de la canasta familiar. El Índice de precios al consumidor del ", I60, "  en la región tuvo un crecimiento de ", FIXED(100*M60,1),"%, en tanto los precios de ",I59, " tuvieron un crecimiento de ", FIXED(100*M59,1),"%. Por otro lado los precios por ", I63, ", aumentaron ", FIXED(100*M63,1), "% de enero a dicembre del 2017.")</f>
        <v>Los alimentos son el principal componente de la canasta familiar. El Índice de precios al consumidor del Leche, quesos y huevos  en la región tuvo un crecimiento de 3.4%, en tanto los precios de Pan y cereales tuvieron un crecimiento de 4.1%. Por otro lado los precios por Combustibles, aumentaron -1.7% de enero a dicembre del 2017.</v>
      </c>
      <c r="D56" s="141"/>
      <c r="E56" s="141"/>
      <c r="F56" s="141"/>
      <c r="G56" s="141"/>
      <c r="H56" s="10"/>
      <c r="I56" s="39" t="s">
        <v>36</v>
      </c>
      <c r="J56" s="40"/>
      <c r="K56" s="41">
        <v>2015</v>
      </c>
      <c r="L56" s="41">
        <v>2016</v>
      </c>
      <c r="M56" s="41">
        <v>2017</v>
      </c>
      <c r="N56" s="42" t="s">
        <v>47</v>
      </c>
      <c r="O56" s="79"/>
    </row>
    <row r="57" spans="2:15" x14ac:dyDescent="0.25">
      <c r="B57" s="77"/>
      <c r="C57" s="141"/>
      <c r="D57" s="141"/>
      <c r="E57" s="141"/>
      <c r="F57" s="141"/>
      <c r="G57" s="141"/>
      <c r="H57" s="10"/>
      <c r="I57" s="10" t="s">
        <v>37</v>
      </c>
      <c r="J57" s="38"/>
      <c r="K57" s="106"/>
      <c r="L57" s="106"/>
      <c r="M57" s="106"/>
      <c r="N57" s="38"/>
      <c r="O57" s="79"/>
    </row>
    <row r="58" spans="2:15" x14ac:dyDescent="0.25">
      <c r="B58" s="77"/>
      <c r="C58" s="141"/>
      <c r="D58" s="141"/>
      <c r="E58" s="141"/>
      <c r="F58" s="141"/>
      <c r="G58" s="141"/>
      <c r="H58" s="10"/>
      <c r="I58" s="43" t="s">
        <v>40</v>
      </c>
      <c r="J58" s="10"/>
      <c r="K58" s="44">
        <v>0</v>
      </c>
      <c r="L58" s="44">
        <v>0</v>
      </c>
      <c r="M58" s="44">
        <v>0.13620105421686746</v>
      </c>
      <c r="N58" s="45">
        <f>+(M58-L58)*100</f>
        <v>13.620105421686745</v>
      </c>
      <c r="O58" s="79"/>
    </row>
    <row r="59" spans="2:15" x14ac:dyDescent="0.25">
      <c r="B59" s="77"/>
      <c r="C59" s="141"/>
      <c r="D59" s="141"/>
      <c r="E59" s="141"/>
      <c r="F59" s="141"/>
      <c r="G59" s="141"/>
      <c r="H59" s="10"/>
      <c r="I59" s="43" t="s">
        <v>75</v>
      </c>
      <c r="J59" s="10"/>
      <c r="K59" s="44">
        <v>7.1948535635686373E-3</v>
      </c>
      <c r="L59" s="44">
        <v>2.8657870409278141E-2</v>
      </c>
      <c r="M59" s="44">
        <v>4.1176470588235148E-2</v>
      </c>
      <c r="N59" s="45">
        <f>+(M59-L59)*100</f>
        <v>1.2518600178957007</v>
      </c>
      <c r="O59" s="79"/>
    </row>
    <row r="60" spans="2:15" x14ac:dyDescent="0.25">
      <c r="B60" s="77"/>
      <c r="C60" s="141"/>
      <c r="D60" s="141"/>
      <c r="E60" s="141"/>
      <c r="F60" s="141"/>
      <c r="G60" s="141"/>
      <c r="H60" s="10"/>
      <c r="I60" s="43" t="s">
        <v>38</v>
      </c>
      <c r="J60" s="10"/>
      <c r="K60" s="44">
        <v>6.4677474991376993E-3</v>
      </c>
      <c r="L60" s="44">
        <v>3.2902064947305298E-2</v>
      </c>
      <c r="M60" s="44">
        <v>3.3761924512650365E-2</v>
      </c>
      <c r="N60" s="45">
        <f>+(M60-L60)*100</f>
        <v>8.5985956534506691E-2</v>
      </c>
      <c r="O60" s="79"/>
    </row>
    <row r="61" spans="2:15" x14ac:dyDescent="0.25">
      <c r="B61" s="77"/>
      <c r="C61" s="141"/>
      <c r="D61" s="141"/>
      <c r="E61" s="141"/>
      <c r="F61" s="141"/>
      <c r="G61" s="141"/>
      <c r="H61" s="10"/>
      <c r="I61" s="46" t="s">
        <v>39</v>
      </c>
      <c r="J61" s="47"/>
      <c r="K61" s="48">
        <v>-1.9825177976029451E-3</v>
      </c>
      <c r="L61" s="48">
        <v>1.435665914221218E-2</v>
      </c>
      <c r="M61" s="48">
        <v>1.9316361046822106E-2</v>
      </c>
      <c r="N61" s="49">
        <f>+(M61-L61)*100</f>
        <v>0.49597019046099255</v>
      </c>
      <c r="O61" s="79"/>
    </row>
    <row r="62" spans="2:15" x14ac:dyDescent="0.25">
      <c r="B62" s="77"/>
      <c r="C62" s="141"/>
      <c r="D62" s="141"/>
      <c r="E62" s="141"/>
      <c r="F62" s="141"/>
      <c r="G62" s="141"/>
      <c r="H62" s="10"/>
      <c r="I62" s="10" t="s">
        <v>41</v>
      </c>
      <c r="J62" s="10"/>
      <c r="K62" s="10"/>
      <c r="L62" s="10"/>
      <c r="M62" s="10"/>
      <c r="N62" s="45"/>
      <c r="O62" s="79"/>
    </row>
    <row r="63" spans="2:15" x14ac:dyDescent="0.25">
      <c r="B63" s="77"/>
      <c r="C63" s="141"/>
      <c r="D63" s="141"/>
      <c r="E63" s="141"/>
      <c r="F63" s="141"/>
      <c r="G63" s="141"/>
      <c r="H63" s="10"/>
      <c r="I63" s="43" t="s">
        <v>42</v>
      </c>
      <c r="J63" s="10"/>
      <c r="K63" s="44">
        <v>2.7411702688455497E-2</v>
      </c>
      <c r="L63" s="44">
        <v>2.1292970754233087E-2</v>
      </c>
      <c r="M63" s="44">
        <v>-1.7499790672360405E-2</v>
      </c>
      <c r="N63" s="45">
        <f>+(M63-L63)*100</f>
        <v>-3.8792761426593492</v>
      </c>
      <c r="O63" s="79"/>
    </row>
    <row r="64" spans="2:15" x14ac:dyDescent="0.25">
      <c r="B64" s="77"/>
      <c r="C64" s="141"/>
      <c r="D64" s="141"/>
      <c r="E64" s="141"/>
      <c r="F64" s="141"/>
      <c r="G64" s="141"/>
      <c r="H64" s="10"/>
      <c r="I64" s="46" t="s">
        <v>43</v>
      </c>
      <c r="J64" s="47"/>
      <c r="K64" s="48">
        <v>0.17009705488621152</v>
      </c>
      <c r="L64" s="48">
        <v>5.6417590275295026E-2</v>
      </c>
      <c r="M64" s="48">
        <v>-2.9511303641532538E-2</v>
      </c>
      <c r="N64" s="49">
        <f>+(M64-L64)*100</f>
        <v>-8.5928893916827569</v>
      </c>
      <c r="O64" s="79"/>
    </row>
    <row r="65" spans="2:15" x14ac:dyDescent="0.25">
      <c r="B65" s="77"/>
      <c r="C65" s="141"/>
      <c r="D65" s="141"/>
      <c r="E65" s="141"/>
      <c r="F65" s="141"/>
      <c r="G65" s="141"/>
      <c r="H65" s="10"/>
      <c r="I65" s="10" t="s">
        <v>10</v>
      </c>
      <c r="J65" s="10"/>
      <c r="K65" s="10"/>
      <c r="L65" s="10"/>
      <c r="M65" s="10"/>
      <c r="N65" s="45"/>
      <c r="O65" s="79"/>
    </row>
    <row r="66" spans="2:15" x14ac:dyDescent="0.25">
      <c r="B66" s="77"/>
      <c r="C66" s="141"/>
      <c r="D66" s="141"/>
      <c r="E66" s="141"/>
      <c r="F66" s="141"/>
      <c r="G66" s="141"/>
      <c r="H66" s="10"/>
      <c r="I66" s="43" t="s">
        <v>49</v>
      </c>
      <c r="J66" s="10"/>
      <c r="K66" s="51">
        <v>1.253964741461977E-2</v>
      </c>
      <c r="L66" s="44">
        <v>2.622568660304303E-3</v>
      </c>
      <c r="M66" s="44">
        <v>2.3832013369178284E-2</v>
      </c>
      <c r="N66" s="45">
        <f>+(M66-L66)*100</f>
        <v>2.1209444708873981</v>
      </c>
      <c r="O66" s="79"/>
    </row>
    <row r="67" spans="2:15" x14ac:dyDescent="0.25">
      <c r="B67" s="77"/>
      <c r="C67" s="141"/>
      <c r="D67" s="141"/>
      <c r="E67" s="141"/>
      <c r="F67" s="141"/>
      <c r="G67" s="141"/>
      <c r="H67" s="10"/>
      <c r="I67" s="46" t="s">
        <v>50</v>
      </c>
      <c r="J67" s="47"/>
      <c r="K67" s="52">
        <v>-1.1816192560175187E-2</v>
      </c>
      <c r="L67" s="48">
        <v>4.4286979627994327E-4</v>
      </c>
      <c r="M67" s="48">
        <v>8.8534749889324083E-4</v>
      </c>
      <c r="N67" s="49">
        <f>+(M67-L67)*100</f>
        <v>4.4247770261329755E-2</v>
      </c>
      <c r="O67" s="79"/>
    </row>
    <row r="68" spans="2:15" x14ac:dyDescent="0.25">
      <c r="B68" s="77"/>
      <c r="C68" s="10"/>
      <c r="D68" s="10"/>
      <c r="E68" s="10"/>
      <c r="F68" s="10"/>
      <c r="G68" s="10"/>
      <c r="H68" s="10"/>
      <c r="I68" s="50" t="s">
        <v>51</v>
      </c>
      <c r="J68" s="10"/>
      <c r="K68" s="10"/>
      <c r="L68" s="10"/>
      <c r="M68" s="10"/>
      <c r="N68" s="10"/>
      <c r="O68" s="79"/>
    </row>
    <row r="69" spans="2:15" x14ac:dyDescent="0.25"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1"/>
    </row>
  </sheetData>
  <mergeCells count="14">
    <mergeCell ref="B1:O2"/>
    <mergeCell ref="C7:O7"/>
    <mergeCell ref="C9:N11"/>
    <mergeCell ref="C12:N12"/>
    <mergeCell ref="C14:G15"/>
    <mergeCell ref="H14:N14"/>
    <mergeCell ref="I54:N54"/>
    <mergeCell ref="C56:G67"/>
    <mergeCell ref="C25:N25"/>
    <mergeCell ref="C30:O30"/>
    <mergeCell ref="C32:O33"/>
    <mergeCell ref="C35:O35"/>
    <mergeCell ref="C47:O47"/>
    <mergeCell ref="C52:O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Carátula</vt:lpstr>
      <vt:lpstr>Índice</vt:lpstr>
      <vt:lpstr>Norte</vt:lpstr>
      <vt:lpstr>Cajamarca</vt:lpstr>
      <vt:lpstr>La Libertad</vt:lpstr>
      <vt:lpstr>Lambayeque</vt:lpstr>
      <vt:lpstr>Piura</vt:lpstr>
      <vt:lpstr>Tumbes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2018-02-12T14:58:50Z</dcterms:modified>
</cp:coreProperties>
</file>